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t Pleasant\Documents\Budget 2024\"/>
    </mc:Choice>
  </mc:AlternateContent>
  <xr:revisionPtr revIDLastSave="0" documentId="13_ncr:1_{0204C2E3-1AEB-4FE7-8234-66BB1A0B3626}" xr6:coauthVersionLast="47" xr6:coauthVersionMax="47" xr10:uidLastSave="{00000000-0000-0000-0000-000000000000}"/>
  <bookViews>
    <workbookView xWindow="-108" yWindow="-108" windowWidth="23256" windowHeight="12456" firstSheet="2" activeTab="7" xr2:uid="{00000000-000D-0000-FFFF-FFFF00000000}"/>
  </bookViews>
  <sheets>
    <sheet name="Budget 2019" sheetId="1" r:id="rId1"/>
    <sheet name="Budget 2020" sheetId="3" r:id="rId2"/>
    <sheet name="Budget 2021" sheetId="4" r:id="rId3"/>
    <sheet name="2022 Budget" sheetId="5" r:id="rId4"/>
    <sheet name="2023 Budget" sheetId="6" r:id="rId5"/>
    <sheet name="2024" sheetId="8" r:id="rId6"/>
    <sheet name="2025" sheetId="9" r:id="rId7"/>
    <sheet name="2026" sheetId="10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0" l="1"/>
  <c r="F93" i="9"/>
  <c r="G93" i="9"/>
  <c r="G44" i="9"/>
  <c r="F99" i="9"/>
  <c r="F95" i="9"/>
  <c r="F44" i="9"/>
  <c r="F8" i="9"/>
  <c r="C7" i="10"/>
  <c r="B7" i="10"/>
  <c r="E90" i="10"/>
  <c r="E41" i="10"/>
  <c r="C90" i="10"/>
  <c r="C41" i="10"/>
  <c r="B90" i="10"/>
  <c r="B41" i="10"/>
  <c r="D93" i="9"/>
  <c r="D44" i="9"/>
  <c r="D95" i="9" s="1"/>
  <c r="D96" i="9" s="1"/>
  <c r="D99" i="9" s="1"/>
  <c r="D8" i="9"/>
  <c r="H93" i="8"/>
  <c r="H44" i="8"/>
  <c r="H8" i="8"/>
  <c r="E8" i="9"/>
  <c r="E93" i="9"/>
  <c r="E95" i="9" s="1"/>
  <c r="E96" i="9" s="1"/>
  <c r="E99" i="9" s="1"/>
  <c r="E44" i="9"/>
  <c r="G95" i="9" l="1"/>
  <c r="G96" i="9" s="1"/>
  <c r="G99" i="9" s="1"/>
  <c r="E92" i="10"/>
  <c r="E93" i="10" s="1"/>
  <c r="E95" i="10" s="1"/>
  <c r="C92" i="10"/>
  <c r="C93" i="10" s="1"/>
  <c r="C95" i="10" s="1"/>
  <c r="B92" i="10"/>
  <c r="B93" i="10" s="1"/>
  <c r="B95" i="10" s="1"/>
  <c r="H95" i="8"/>
  <c r="H96" i="8" s="1"/>
  <c r="C93" i="9"/>
  <c r="B93" i="9"/>
  <c r="C44" i="9"/>
  <c r="B44" i="9"/>
  <c r="B95" i="9" s="1"/>
  <c r="B96" i="9" s="1"/>
  <c r="B99" i="9" s="1"/>
  <c r="C8" i="9"/>
  <c r="F8" i="8"/>
  <c r="F93" i="8"/>
  <c r="F44" i="8"/>
  <c r="B8" i="8"/>
  <c r="C8" i="8"/>
  <c r="G8" i="8"/>
  <c r="E8" i="8"/>
  <c r="B44" i="8"/>
  <c r="C44" i="8"/>
  <c r="G44" i="8"/>
  <c r="D44" i="8"/>
  <c r="E44" i="8"/>
  <c r="B93" i="8"/>
  <c r="C93" i="8"/>
  <c r="G93" i="8"/>
  <c r="D93" i="8"/>
  <c r="E93" i="8"/>
  <c r="B9" i="6"/>
  <c r="B44" i="6"/>
  <c r="B93" i="6"/>
  <c r="F93" i="6"/>
  <c r="F44" i="6"/>
  <c r="E44" i="6"/>
  <c r="D93" i="6"/>
  <c r="D44" i="6"/>
  <c r="F9" i="6"/>
  <c r="E9" i="6"/>
  <c r="D9" i="6"/>
  <c r="C9" i="6"/>
  <c r="C93" i="6"/>
  <c r="C44" i="6"/>
  <c r="G93" i="6"/>
  <c r="E93" i="6"/>
  <c r="G44" i="6"/>
  <c r="G9" i="6"/>
  <c r="G9" i="5"/>
  <c r="F92" i="5"/>
  <c r="F44" i="5"/>
  <c r="F9" i="5"/>
  <c r="G92" i="5"/>
  <c r="G44" i="5"/>
  <c r="E92" i="5"/>
  <c r="D92" i="5"/>
  <c r="C92" i="5"/>
  <c r="B92" i="5"/>
  <c r="B44" i="5"/>
  <c r="B94" i="5" s="1"/>
  <c r="B95" i="5" s="1"/>
  <c r="E44" i="5"/>
  <c r="D44" i="5"/>
  <c r="C44" i="5"/>
  <c r="D9" i="5"/>
  <c r="C9" i="5"/>
  <c r="G91" i="4"/>
  <c r="G44" i="4"/>
  <c r="G93" i="4" s="1"/>
  <c r="G94" i="4" s="1"/>
  <c r="G96" i="4" s="1"/>
  <c r="F91" i="4"/>
  <c r="F44" i="4"/>
  <c r="F8" i="4"/>
  <c r="D44" i="4"/>
  <c r="D91" i="4"/>
  <c r="E8" i="4"/>
  <c r="H99" i="8" l="1"/>
  <c r="C95" i="9"/>
  <c r="C96" i="9" s="1"/>
  <c r="C99" i="9" s="1"/>
  <c r="C95" i="8"/>
  <c r="C96" i="8" s="1"/>
  <c r="C99" i="8" s="1"/>
  <c r="B95" i="8"/>
  <c r="B96" i="8" s="1"/>
  <c r="B99" i="8" s="1"/>
  <c r="E95" i="8"/>
  <c r="E96" i="8" s="1"/>
  <c r="E99" i="8" s="1"/>
  <c r="F95" i="8"/>
  <c r="F99" i="8" s="1"/>
  <c r="G95" i="8"/>
  <c r="G96" i="8" s="1"/>
  <c r="G99" i="8" s="1"/>
  <c r="D95" i="8"/>
  <c r="D96" i="8" s="1"/>
  <c r="D99" i="8" s="1"/>
  <c r="B95" i="6"/>
  <c r="B96" i="6" s="1"/>
  <c r="B99" i="6" s="1"/>
  <c r="D95" i="6"/>
  <c r="F95" i="6"/>
  <c r="F96" i="6" s="1"/>
  <c r="F99" i="6" s="1"/>
  <c r="C95" i="6"/>
  <c r="C96" i="6" s="1"/>
  <c r="C99" i="6" s="1"/>
  <c r="E95" i="6"/>
  <c r="E96" i="6" s="1"/>
  <c r="E99" i="6" s="1"/>
  <c r="G95" i="6"/>
  <c r="G96" i="6" s="1"/>
  <c r="G99" i="6" s="1"/>
  <c r="F94" i="5"/>
  <c r="F95" i="5" s="1"/>
  <c r="F98" i="5" s="1"/>
  <c r="D94" i="5"/>
  <c r="D95" i="5" s="1"/>
  <c r="C94" i="5"/>
  <c r="C95" i="5" s="1"/>
  <c r="C98" i="5" s="1"/>
  <c r="G94" i="5"/>
  <c r="G95" i="5" s="1"/>
  <c r="G98" i="5" s="1"/>
  <c r="F93" i="4"/>
  <c r="F94" i="4" s="1"/>
  <c r="E94" i="5"/>
  <c r="E95" i="5" s="1"/>
  <c r="E98" i="5" s="1"/>
  <c r="B98" i="5"/>
  <c r="D93" i="4"/>
  <c r="D94" i="4" s="1"/>
  <c r="D96" i="4" s="1"/>
  <c r="E91" i="4" l="1"/>
  <c r="E44" i="4"/>
  <c r="C91" i="4"/>
  <c r="B91" i="4"/>
  <c r="C44" i="4"/>
  <c r="B44" i="4"/>
  <c r="C8" i="4"/>
  <c r="B8" i="4"/>
  <c r="B93" i="4" l="1"/>
  <c r="B94" i="4" s="1"/>
  <c r="B96" i="4" s="1"/>
  <c r="E93" i="4"/>
  <c r="E94" i="4" s="1"/>
  <c r="E96" i="4" s="1"/>
  <c r="C93" i="4"/>
  <c r="C94" i="4" s="1"/>
  <c r="C96" i="4" s="1"/>
  <c r="G87" i="3"/>
  <c r="G40" i="3"/>
  <c r="B92" i="3" l="1"/>
  <c r="F87" i="3"/>
  <c r="E87" i="3"/>
  <c r="D87" i="3"/>
  <c r="C87" i="3"/>
  <c r="B87" i="3"/>
  <c r="F40" i="3"/>
  <c r="D40" i="3"/>
  <c r="C40" i="3"/>
  <c r="B40" i="3"/>
  <c r="F8" i="3"/>
  <c r="E8" i="3"/>
  <c r="D8" i="3"/>
  <c r="C8" i="3"/>
  <c r="F89" i="3" l="1"/>
  <c r="F90" i="3" s="1"/>
  <c r="F92" i="3" s="1"/>
  <c r="B89" i="3"/>
  <c r="D89" i="3"/>
  <c r="D90" i="3" s="1"/>
  <c r="D92" i="3" s="1"/>
  <c r="C89" i="3"/>
  <c r="C90" i="3" s="1"/>
  <c r="C92" i="3" s="1"/>
  <c r="F86" i="1" l="1"/>
  <c r="F39" i="1"/>
  <c r="F88" i="1" s="1"/>
  <c r="F89" i="1" s="1"/>
  <c r="F91" i="1" s="1"/>
  <c r="F8" i="1"/>
  <c r="E86" i="1"/>
  <c r="D86" i="1"/>
  <c r="C86" i="1"/>
  <c r="B86" i="1"/>
  <c r="E39" i="1"/>
  <c r="E88" i="1" s="1"/>
  <c r="E89" i="1" s="1"/>
  <c r="E91" i="1" s="1"/>
  <c r="D39" i="1"/>
  <c r="C39" i="1"/>
  <c r="B39" i="1"/>
  <c r="E8" i="1"/>
  <c r="D8" i="1"/>
  <c r="C8" i="1"/>
  <c r="B8" i="1"/>
  <c r="E40" i="3"/>
  <c r="E89" i="3" s="1"/>
  <c r="E90" i="3" s="1"/>
  <c r="E92" i="3" s="1"/>
  <c r="B88" i="1" l="1"/>
  <c r="B89" i="1" s="1"/>
  <c r="B91" i="1" s="1"/>
  <c r="C88" i="1"/>
  <c r="C89" i="1" s="1"/>
  <c r="C91" i="1" s="1"/>
  <c r="D88" i="1"/>
</calcChain>
</file>

<file path=xl/sharedStrings.xml><?xml version="1.0" encoding="utf-8"?>
<sst xmlns="http://schemas.openxmlformats.org/spreadsheetml/2006/main" count="795" uniqueCount="122">
  <si>
    <t>Town of Mt. Pleasant</t>
  </si>
  <si>
    <t xml:space="preserve"> </t>
  </si>
  <si>
    <t>Budget</t>
  </si>
  <si>
    <t>to 9/30</t>
  </si>
  <si>
    <t>Est. Y/E</t>
  </si>
  <si>
    <t>Opening balance January 1</t>
  </si>
  <si>
    <t>Plow Truck Reserve January 1</t>
  </si>
  <si>
    <t>Unrestricted fund balance, Jan.1</t>
  </si>
  <si>
    <t>Revenue</t>
  </si>
  <si>
    <t>State shared revenue</t>
  </si>
  <si>
    <t>Highway matching fund</t>
  </si>
  <si>
    <t>State highway aid</t>
  </si>
  <si>
    <t>DNR in lieu of tax payments</t>
  </si>
  <si>
    <t>Fire dues from state</t>
  </si>
  <si>
    <t>Recycling grant</t>
  </si>
  <si>
    <t>Exempt computer aid pay.</t>
  </si>
  <si>
    <t>Managed forest DNR pay.</t>
  </si>
  <si>
    <t>TRIP funds</t>
  </si>
  <si>
    <t>Driveway permits-fee &amp; dep.</t>
  </si>
  <si>
    <t>Land Division permit fees</t>
  </si>
  <si>
    <t>Building permits</t>
  </si>
  <si>
    <t>Dog licenses collected</t>
  </si>
  <si>
    <t>Dog licenses paid to county</t>
  </si>
  <si>
    <t>Fire &amp; EMS calls</t>
  </si>
  <si>
    <t>Culvert, snowplowing, etc..</t>
  </si>
  <si>
    <t>Interest income</t>
  </si>
  <si>
    <t>Ag use penalty</t>
  </si>
  <si>
    <t>Miscellaneous</t>
  </si>
  <si>
    <t>Receipt of borrowed funds</t>
  </si>
  <si>
    <t>Net real estate tax collection</t>
  </si>
  <si>
    <t>Tax overpayments</t>
  </si>
  <si>
    <t>Town levy</t>
  </si>
  <si>
    <t>Additional levy (fire truck)</t>
  </si>
  <si>
    <t>Additional levy (road projects)</t>
  </si>
  <si>
    <t>Total Revenue &amp; Other Financing</t>
  </si>
  <si>
    <t>Expenditures</t>
  </si>
  <si>
    <t>Board salaries and taxes</t>
  </si>
  <si>
    <t>Association dues</t>
  </si>
  <si>
    <t>Supplies &amp; expenses-board</t>
  </si>
  <si>
    <t>Clerk salary &amp; taxes</t>
  </si>
  <si>
    <t>Office supplies &amp; expenses</t>
  </si>
  <si>
    <t>Printing &amp; publication</t>
  </si>
  <si>
    <t>Election &amp; related expenses</t>
  </si>
  <si>
    <t>Treasurer-salary &amp; taxes</t>
  </si>
  <si>
    <t>Treasurer supplies &amp; expenses</t>
  </si>
  <si>
    <t>Assessor &amp; related expense</t>
  </si>
  <si>
    <t>Tax Collection- Green Co Treasurer</t>
  </si>
  <si>
    <t>Legal fees</t>
  </si>
  <si>
    <t>Rent for hall</t>
  </si>
  <si>
    <t>Storage</t>
  </si>
  <si>
    <t>Insurance</t>
  </si>
  <si>
    <t>Building permit refund</t>
  </si>
  <si>
    <t>Driveway permits refunded</t>
  </si>
  <si>
    <t>Land division refund</t>
  </si>
  <si>
    <t>Building inspector</t>
  </si>
  <si>
    <t>Fire protection</t>
  </si>
  <si>
    <t>Fire Dues</t>
  </si>
  <si>
    <t>Ambulance service</t>
  </si>
  <si>
    <t>EMS &amp; Fire calls</t>
  </si>
  <si>
    <t>Truck &amp; Tractor fuel</t>
  </si>
  <si>
    <t>Truck &amp; tractor repairs</t>
  </si>
  <si>
    <t>Road improvements (projects)</t>
  </si>
  <si>
    <t>Road materials &amp; maintenance</t>
  </si>
  <si>
    <t>Weed Commissioner</t>
  </si>
  <si>
    <t>Road payroll</t>
  </si>
  <si>
    <t>Road payroll taxes</t>
  </si>
  <si>
    <t>Garage Utilities &amp; mainten.</t>
  </si>
  <si>
    <t>Drug test</t>
  </si>
  <si>
    <t>Landfill</t>
  </si>
  <si>
    <t>Recycling</t>
  </si>
  <si>
    <t>Supplies-recycling</t>
  </si>
  <si>
    <t>Plan commission expenses</t>
  </si>
  <si>
    <t>Cemetery maintenance</t>
  </si>
  <si>
    <t>Garage construction</t>
  </si>
  <si>
    <t>Annual debt service - fire truck</t>
  </si>
  <si>
    <t>Reserve for plow truck purchase</t>
  </si>
  <si>
    <t>Total expenditures</t>
  </si>
  <si>
    <t>Over(under)</t>
  </si>
  <si>
    <t>Year end closing balance</t>
  </si>
  <si>
    <t>Reserve for Future Expentitures</t>
  </si>
  <si>
    <t>Unrestricted fund balance</t>
  </si>
  <si>
    <t>2019 Budget</t>
  </si>
  <si>
    <t>Lottery Credit</t>
  </si>
  <si>
    <t>Fire Protection- Capital Outlay</t>
  </si>
  <si>
    <t>Equipment Outlay</t>
  </si>
  <si>
    <t>Personal Property Aid</t>
  </si>
  <si>
    <t>WI Disaster funds</t>
  </si>
  <si>
    <t>2020 Budget</t>
  </si>
  <si>
    <t>WEC Computer Grant</t>
  </si>
  <si>
    <t>Actual Y/E</t>
  </si>
  <si>
    <t>POWTS Assessment</t>
  </si>
  <si>
    <t>WEC CARES subgrant</t>
  </si>
  <si>
    <t>WTA Routes to Recovery Grant</t>
  </si>
  <si>
    <t>Equipment  Reserve January 1</t>
  </si>
  <si>
    <t>2021 Budget</t>
  </si>
  <si>
    <t>Year End</t>
  </si>
  <si>
    <t>ARPA Grant</t>
  </si>
  <si>
    <t>County Bridge and Drainage Grant</t>
  </si>
  <si>
    <t>2022 Budget</t>
  </si>
  <si>
    <t>Actual</t>
  </si>
  <si>
    <t>Est. Y/ End</t>
  </si>
  <si>
    <t>ARPA Reserve</t>
  </si>
  <si>
    <t>Truck and Tractor storage</t>
  </si>
  <si>
    <t>ARPA Reserve from 2021</t>
  </si>
  <si>
    <t>2023 Budget</t>
  </si>
  <si>
    <t>ARPA Reserve from 2021, 2022</t>
  </si>
  <si>
    <t>Sale of Equipment</t>
  </si>
  <si>
    <r>
      <t xml:space="preserve">to </t>
    </r>
    <r>
      <rPr>
        <b/>
        <sz val="10"/>
        <color theme="1"/>
        <rFont val="Arial"/>
        <family val="2"/>
      </rPr>
      <t>9/30</t>
    </r>
  </si>
  <si>
    <t>Road improvements (projects) ARPA</t>
  </si>
  <si>
    <t>2024 Budget</t>
  </si>
  <si>
    <t>ARPA Reserve from 2021, 22, 23</t>
  </si>
  <si>
    <t xml:space="preserve">Actual </t>
  </si>
  <si>
    <t>Final</t>
  </si>
  <si>
    <t>2025 Budget</t>
  </si>
  <si>
    <t>Highway matching fund/ Tax pymt to Cty/ Schools</t>
  </si>
  <si>
    <t>2026 Budget</t>
  </si>
  <si>
    <t>to</t>
  </si>
  <si>
    <t>Estimated</t>
  </si>
  <si>
    <t>Y/E</t>
  </si>
  <si>
    <t xml:space="preserve">Annual debt service - fire </t>
  </si>
  <si>
    <t>Garage construction/ Town Hall</t>
  </si>
  <si>
    <t>Annual Debt Service- Town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</si>
</sst>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&quot;$&quot;#,##0"/>
    <numFmt numFmtId="166" formatCode="&quot;$&quot;#,##0.00"/>
    <numFmt numFmtId="167" formatCode="[$-409]d\-m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rgb="FF7030A0"/>
      <name val="Arial"/>
      <family val="2"/>
    </font>
    <font>
      <u/>
      <sz val="10"/>
      <color theme="1"/>
      <name val="Arial"/>
      <family val="2"/>
    </font>
    <font>
      <b/>
      <sz val="10"/>
      <color rgb="FF7030A0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42" fontId="5" fillId="0" borderId="1" xfId="1" applyNumberFormat="1" applyFont="1" applyFill="1" applyBorder="1" applyAlignment="1">
      <alignment horizontal="right"/>
    </xf>
    <xf numFmtId="42" fontId="5" fillId="2" borderId="1" xfId="1" applyNumberFormat="1" applyFont="1" applyFill="1" applyBorder="1" applyAlignment="1">
      <alignment horizontal="right"/>
    </xf>
    <xf numFmtId="42" fontId="5" fillId="0" borderId="1" xfId="1" applyNumberFormat="1" applyFont="1" applyBorder="1" applyAlignment="1">
      <alignment horizontal="right"/>
    </xf>
    <xf numFmtId="42" fontId="0" fillId="0" borderId="1" xfId="1" applyNumberFormat="1" applyFont="1" applyBorder="1" applyAlignment="1">
      <alignment horizontal="right"/>
    </xf>
    <xf numFmtId="0" fontId="3" fillId="0" borderId="1" xfId="0" applyFont="1" applyBorder="1"/>
    <xf numFmtId="42" fontId="6" fillId="2" borderId="1" xfId="1" applyNumberFormat="1" applyFont="1" applyFill="1" applyBorder="1" applyAlignment="1">
      <alignment horizontal="right"/>
    </xf>
    <xf numFmtId="42" fontId="6" fillId="0" borderId="1" xfId="1" applyNumberFormat="1" applyFont="1" applyBorder="1" applyAlignment="1">
      <alignment horizontal="right"/>
    </xf>
    <xf numFmtId="42" fontId="6" fillId="0" borderId="1" xfId="1" applyNumberFormat="1" applyFont="1" applyFill="1" applyBorder="1" applyAlignment="1">
      <alignment horizontal="right"/>
    </xf>
    <xf numFmtId="42" fontId="3" fillId="0" borderId="1" xfId="1" applyNumberFormat="1" applyFont="1" applyFill="1" applyBorder="1" applyAlignment="1">
      <alignment horizontal="right"/>
    </xf>
    <xf numFmtId="6" fontId="6" fillId="2" borderId="1" xfId="1" applyNumberFormat="1" applyFont="1" applyFill="1" applyBorder="1" applyAlignment="1">
      <alignment horizontal="right"/>
    </xf>
    <xf numFmtId="42" fontId="5" fillId="0" borderId="1" xfId="1" applyNumberFormat="1" applyFont="1" applyFill="1" applyBorder="1" applyAlignment="1" applyProtection="1">
      <alignment horizontal="right"/>
    </xf>
    <xf numFmtId="42" fontId="7" fillId="0" borderId="1" xfId="1" applyNumberFormat="1" applyFont="1" applyFill="1" applyBorder="1" applyAlignment="1">
      <alignment horizontal="right"/>
    </xf>
    <xf numFmtId="42" fontId="7" fillId="0" borderId="1" xfId="1" applyNumberFormat="1" applyFont="1" applyBorder="1" applyAlignment="1">
      <alignment horizontal="right"/>
    </xf>
    <xf numFmtId="42" fontId="8" fillId="0" borderId="0" xfId="0" applyNumberFormat="1" applyFont="1"/>
    <xf numFmtId="14" fontId="6" fillId="2" borderId="0" xfId="0" applyNumberFormat="1" applyFont="1" applyFill="1" applyAlignment="1">
      <alignment horizontal="left"/>
    </xf>
    <xf numFmtId="42" fontId="5" fillId="2" borderId="2" xfId="1" applyNumberFormat="1" applyFont="1" applyFill="1" applyBorder="1" applyAlignment="1">
      <alignment horizontal="right"/>
    </xf>
    <xf numFmtId="42" fontId="5" fillId="0" borderId="2" xfId="1" applyNumberFormat="1" applyFont="1" applyBorder="1" applyAlignment="1">
      <alignment horizontal="right"/>
    </xf>
    <xf numFmtId="42" fontId="4" fillId="0" borderId="2" xfId="1" applyNumberFormat="1" applyFont="1" applyBorder="1" applyAlignment="1">
      <alignment horizontal="right"/>
    </xf>
    <xf numFmtId="42" fontId="5" fillId="0" borderId="2" xfId="1" applyNumberFormat="1" applyFont="1" applyBorder="1" applyAlignment="1">
      <alignment horizontal="center"/>
    </xf>
    <xf numFmtId="0" fontId="0" fillId="0" borderId="1" xfId="0" applyBorder="1"/>
    <xf numFmtId="42" fontId="3" fillId="0" borderId="2" xfId="1" applyNumberFormat="1" applyFont="1" applyBorder="1" applyAlignment="1">
      <alignment horizontal="right"/>
    </xf>
    <xf numFmtId="6" fontId="3" fillId="0" borderId="2" xfId="1" applyNumberFormat="1" applyFont="1" applyFill="1" applyBorder="1" applyAlignment="1" applyProtection="1"/>
    <xf numFmtId="165" fontId="6" fillId="0" borderId="1" xfId="0" applyNumberFormat="1" applyFont="1" applyBorder="1"/>
    <xf numFmtId="6" fontId="3" fillId="0" borderId="2" xfId="1" applyNumberFormat="1" applyFont="1" applyBorder="1" applyAlignment="1">
      <alignment horizontal="right"/>
    </xf>
    <xf numFmtId="42" fontId="3" fillId="0" borderId="2" xfId="1" applyNumberFormat="1" applyFont="1" applyFill="1" applyBorder="1" applyAlignment="1" applyProtection="1"/>
    <xf numFmtId="42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 applyProtection="1">
      <alignment horizontal="right"/>
    </xf>
    <xf numFmtId="42" fontId="3" fillId="2" borderId="2" xfId="1" applyNumberFormat="1" applyFont="1" applyFill="1" applyBorder="1" applyAlignment="1">
      <alignment horizontal="right"/>
    </xf>
    <xf numFmtId="0" fontId="6" fillId="0" borderId="1" xfId="0" applyFont="1" applyBorder="1"/>
    <xf numFmtId="6" fontId="3" fillId="2" borderId="2" xfId="1" applyNumberFormat="1" applyFont="1" applyFill="1" applyBorder="1" applyAlignment="1">
      <alignment horizontal="right"/>
    </xf>
    <xf numFmtId="42" fontId="5" fillId="0" borderId="2" xfId="1" applyNumberFormat="1" applyFont="1" applyFill="1" applyBorder="1" applyAlignment="1" applyProtection="1"/>
    <xf numFmtId="42" fontId="5" fillId="0" borderId="2" xfId="1" applyNumberFormat="1" applyFont="1" applyFill="1" applyBorder="1" applyAlignment="1" applyProtection="1">
      <alignment horizontal="right"/>
    </xf>
    <xf numFmtId="6" fontId="5" fillId="0" borderId="2" xfId="1" applyNumberFormat="1" applyFont="1" applyFill="1" applyBorder="1" applyAlignment="1" applyProtection="1"/>
    <xf numFmtId="165" fontId="7" fillId="0" borderId="1" xfId="0" applyNumberFormat="1" applyFont="1" applyBorder="1"/>
    <xf numFmtId="42" fontId="3" fillId="2" borderId="2" xfId="1" applyNumberFormat="1" applyFont="1" applyFill="1" applyBorder="1" applyAlignment="1" applyProtection="1"/>
    <xf numFmtId="165" fontId="3" fillId="0" borderId="1" xfId="0" applyNumberFormat="1" applyFont="1" applyBorder="1"/>
    <xf numFmtId="42" fontId="5" fillId="0" borderId="2" xfId="1" applyNumberFormat="1" applyFont="1" applyFill="1" applyBorder="1" applyAlignment="1">
      <alignment horizontal="right"/>
    </xf>
    <xf numFmtId="42" fontId="5" fillId="0" borderId="2" xfId="1" applyNumberFormat="1" applyFont="1" applyBorder="1"/>
    <xf numFmtId="3" fontId="7" fillId="0" borderId="1" xfId="0" applyNumberFormat="1" applyFont="1" applyBorder="1"/>
    <xf numFmtId="0" fontId="5" fillId="0" borderId="3" xfId="0" applyFont="1" applyBorder="1"/>
    <xf numFmtId="42" fontId="2" fillId="0" borderId="4" xfId="0" applyNumberFormat="1" applyFont="1" applyBorder="1"/>
    <xf numFmtId="0" fontId="6" fillId="0" borderId="0" xfId="0" applyFont="1"/>
    <xf numFmtId="165" fontId="5" fillId="0" borderId="1" xfId="0" applyNumberFormat="1" applyFont="1" applyBorder="1"/>
    <xf numFmtId="6" fontId="6" fillId="0" borderId="1" xfId="0" applyNumberFormat="1" applyFont="1" applyBorder="1"/>
    <xf numFmtId="165" fontId="6" fillId="0" borderId="0" xfId="0" applyNumberFormat="1" applyFont="1"/>
    <xf numFmtId="165" fontId="9" fillId="0" borderId="1" xfId="0" applyNumberFormat="1" applyFont="1" applyBorder="1"/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166" fontId="6" fillId="0" borderId="0" xfId="0" applyNumberFormat="1" applyFont="1"/>
    <xf numFmtId="165" fontId="3" fillId="0" borderId="1" xfId="1" applyNumberFormat="1" applyFont="1" applyFill="1" applyBorder="1" applyAlignment="1">
      <alignment horizontal="right"/>
    </xf>
    <xf numFmtId="165" fontId="0" fillId="0" borderId="1" xfId="0" applyNumberFormat="1" applyBorder="1"/>
    <xf numFmtId="0" fontId="12" fillId="0" borderId="0" xfId="0" applyFont="1"/>
    <xf numFmtId="0" fontId="10" fillId="0" borderId="0" xfId="0" applyFont="1"/>
    <xf numFmtId="165" fontId="0" fillId="0" borderId="0" xfId="0" applyNumberFormat="1"/>
    <xf numFmtId="165" fontId="3" fillId="0" borderId="0" xfId="0" applyNumberFormat="1" applyFont="1"/>
    <xf numFmtId="14" fontId="6" fillId="2" borderId="1" xfId="0" applyNumberFormat="1" applyFont="1" applyFill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0" fontId="7" fillId="0" borderId="1" xfId="0" applyFont="1" applyBorder="1"/>
    <xf numFmtId="15" fontId="7" fillId="0" borderId="1" xfId="1" applyNumberFormat="1" applyFont="1" applyBorder="1"/>
    <xf numFmtId="165" fontId="11" fillId="0" borderId="1" xfId="0" applyNumberFormat="1" applyFont="1" applyBorder="1"/>
    <xf numFmtId="165" fontId="6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/>
    <xf numFmtId="165" fontId="5" fillId="2" borderId="1" xfId="1" applyNumberFormat="1" applyFont="1" applyFill="1" applyBorder="1" applyAlignment="1">
      <alignment horizontal="right"/>
    </xf>
    <xf numFmtId="165" fontId="5" fillId="2" borderId="1" xfId="0" applyNumberFormat="1" applyFont="1" applyFill="1" applyBorder="1"/>
    <xf numFmtId="42" fontId="0" fillId="2" borderId="0" xfId="0" applyNumberFormat="1" applyFill="1"/>
    <xf numFmtId="42" fontId="6" fillId="2" borderId="0" xfId="0" applyNumberFormat="1" applyFont="1" applyFill="1"/>
    <xf numFmtId="165" fontId="6" fillId="2" borderId="0" xfId="0" applyNumberFormat="1" applyFont="1" applyFill="1"/>
    <xf numFmtId="16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2" fontId="6" fillId="2" borderId="2" xfId="0" applyNumberFormat="1" applyFont="1" applyFill="1" applyBorder="1"/>
    <xf numFmtId="0" fontId="7" fillId="2" borderId="2" xfId="0" applyFont="1" applyFill="1" applyBorder="1" applyAlignment="1">
      <alignment horizontal="center"/>
    </xf>
    <xf numFmtId="42" fontId="7" fillId="2" borderId="2" xfId="0" applyNumberFormat="1" applyFont="1" applyFill="1" applyBorder="1" applyAlignment="1">
      <alignment horizontal="center"/>
    </xf>
    <xf numFmtId="42" fontId="7" fillId="2" borderId="2" xfId="0" applyNumberFormat="1" applyFont="1" applyFill="1" applyBorder="1"/>
    <xf numFmtId="42" fontId="10" fillId="2" borderId="2" xfId="0" applyNumberFormat="1" applyFont="1" applyFill="1" applyBorder="1"/>
    <xf numFmtId="42" fontId="3" fillId="2" borderId="2" xfId="0" applyNumberFormat="1" applyFont="1" applyFill="1" applyBorder="1"/>
    <xf numFmtId="165" fontId="7" fillId="2" borderId="2" xfId="0" applyNumberFormat="1" applyFont="1" applyFill="1" applyBorder="1"/>
    <xf numFmtId="165" fontId="6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5" xfId="0" applyFont="1" applyBorder="1"/>
    <xf numFmtId="165" fontId="7" fillId="2" borderId="5" xfId="0" applyNumberFormat="1" applyFont="1" applyFill="1" applyBorder="1"/>
    <xf numFmtId="0" fontId="5" fillId="0" borderId="6" xfId="0" applyFont="1" applyBorder="1"/>
    <xf numFmtId="0" fontId="2" fillId="0" borderId="7" xfId="0" applyFont="1" applyBorder="1"/>
    <xf numFmtId="0" fontId="0" fillId="0" borderId="7" xfId="0" applyBorder="1"/>
    <xf numFmtId="0" fontId="5" fillId="0" borderId="8" xfId="0" applyFont="1" applyBorder="1"/>
    <xf numFmtId="14" fontId="0" fillId="2" borderId="8" xfId="0" applyNumberForma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>
      <alignment horizontal="center"/>
    </xf>
    <xf numFmtId="165" fontId="7" fillId="2" borderId="11" xfId="0" applyNumberFormat="1" applyFont="1" applyFill="1" applyBorder="1"/>
    <xf numFmtId="42" fontId="7" fillId="2" borderId="12" xfId="0" applyNumberFormat="1" applyFont="1" applyFill="1" applyBorder="1"/>
    <xf numFmtId="165" fontId="6" fillId="2" borderId="5" xfId="0" applyNumberFormat="1" applyFont="1" applyFill="1" applyBorder="1"/>
    <xf numFmtId="42" fontId="6" fillId="2" borderId="13" xfId="0" applyNumberFormat="1" applyFont="1" applyFill="1" applyBorder="1"/>
    <xf numFmtId="165" fontId="6" fillId="0" borderId="5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6" fontId="0" fillId="0" borderId="0" xfId="0" applyNumberFormat="1"/>
    <xf numFmtId="4" fontId="0" fillId="0" borderId="0" xfId="0" applyNumberFormat="1"/>
    <xf numFmtId="4" fontId="13" fillId="0" borderId="0" xfId="0" applyNumberFormat="1" applyFont="1"/>
    <xf numFmtId="0" fontId="13" fillId="0" borderId="0" xfId="0" applyFont="1"/>
    <xf numFmtId="4" fontId="14" fillId="0" borderId="0" xfId="0" applyNumberFormat="1" applyFont="1"/>
    <xf numFmtId="165" fontId="7" fillId="0" borderId="2" xfId="0" applyNumberFormat="1" applyFont="1" applyBorder="1"/>
    <xf numFmtId="165" fontId="7" fillId="0" borderId="13" xfId="0" applyNumberFormat="1" applyFont="1" applyBorder="1"/>
    <xf numFmtId="165" fontId="6" fillId="0" borderId="2" xfId="0" applyNumberFormat="1" applyFont="1" applyBorder="1"/>
    <xf numFmtId="166" fontId="0" fillId="2" borderId="0" xfId="0" applyNumberFormat="1" applyFill="1"/>
    <xf numFmtId="165" fontId="6" fillId="2" borderId="1" xfId="0" applyNumberFormat="1" applyFont="1" applyFill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6" fillId="0" borderId="15" xfId="0" applyNumberFormat="1" applyFont="1" applyBorder="1"/>
    <xf numFmtId="165" fontId="7" fillId="0" borderId="17" xfId="0" applyNumberFormat="1" applyFont="1" applyBorder="1"/>
    <xf numFmtId="165" fontId="7" fillId="0" borderId="15" xfId="0" applyNumberFormat="1" applyFont="1" applyBorder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165" fontId="6" fillId="0" borderId="18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6" fillId="0" borderId="19" xfId="0" applyFont="1" applyBorder="1"/>
    <xf numFmtId="0" fontId="6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5" fontId="7" fillId="0" borderId="19" xfId="0" applyNumberFormat="1" applyFont="1" applyBorder="1"/>
    <xf numFmtId="165" fontId="6" fillId="2" borderId="15" xfId="0" applyNumberFormat="1" applyFont="1" applyFill="1" applyBorder="1"/>
    <xf numFmtId="165" fontId="5" fillId="2" borderId="11" xfId="1" applyNumberFormat="1" applyFont="1" applyFill="1" applyBorder="1" applyAlignment="1">
      <alignment horizontal="right"/>
    </xf>
    <xf numFmtId="0" fontId="6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3" xfId="0" applyNumberFormat="1" applyFont="1" applyBorder="1"/>
    <xf numFmtId="165" fontId="7" fillId="2" borderId="4" xfId="0" applyNumberFormat="1" applyFont="1" applyFill="1" applyBorder="1"/>
    <xf numFmtId="165" fontId="6" fillId="0" borderId="21" xfId="0" applyNumberFormat="1" applyFont="1" applyBorder="1"/>
    <xf numFmtId="165" fontId="6" fillId="2" borderId="21" xfId="0" applyNumberFormat="1" applyFont="1" applyFill="1" applyBorder="1"/>
    <xf numFmtId="0" fontId="0" fillId="0" borderId="15" xfId="0" applyBorder="1"/>
    <xf numFmtId="42" fontId="7" fillId="2" borderId="15" xfId="0" applyNumberFormat="1" applyFont="1" applyFill="1" applyBorder="1"/>
    <xf numFmtId="42" fontId="7" fillId="2" borderId="24" xfId="0" applyNumberFormat="1" applyFont="1" applyFill="1" applyBorder="1"/>
    <xf numFmtId="42" fontId="6" fillId="2" borderId="17" xfId="0" applyNumberFormat="1" applyFont="1" applyFill="1" applyBorder="1"/>
    <xf numFmtId="42" fontId="6" fillId="2" borderId="15" xfId="0" applyNumberFormat="1" applyFont="1" applyFill="1" applyBorder="1"/>
    <xf numFmtId="42" fontId="3" fillId="2" borderId="15" xfId="0" applyNumberFormat="1" applyFont="1" applyFill="1" applyBorder="1"/>
    <xf numFmtId="165" fontId="7" fillId="2" borderId="15" xfId="0" applyNumberFormat="1" applyFont="1" applyFill="1" applyBorder="1"/>
    <xf numFmtId="0" fontId="6" fillId="0" borderId="18" xfId="0" applyFont="1" applyBorder="1"/>
    <xf numFmtId="0" fontId="5" fillId="0" borderId="1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27" xfId="0" applyNumberFormat="1" applyFont="1" applyBorder="1"/>
    <xf numFmtId="165" fontId="6" fillId="2" borderId="18" xfId="0" applyNumberFormat="1" applyFont="1" applyFill="1" applyBorder="1"/>
    <xf numFmtId="0" fontId="6" fillId="0" borderId="28" xfId="0" applyFont="1" applyBorder="1"/>
    <xf numFmtId="0" fontId="5" fillId="0" borderId="10" xfId="0" applyFont="1" applyBorder="1"/>
    <xf numFmtId="0" fontId="0" fillId="0" borderId="16" xfId="0" applyBorder="1"/>
    <xf numFmtId="165" fontId="6" fillId="0" borderId="26" xfId="0" applyNumberFormat="1" applyFont="1" applyBorder="1"/>
    <xf numFmtId="0" fontId="0" fillId="0" borderId="10" xfId="0" applyBorder="1"/>
    <xf numFmtId="0" fontId="5" fillId="0" borderId="29" xfId="0" applyFont="1" applyBorder="1"/>
    <xf numFmtId="0" fontId="0" fillId="0" borderId="30" xfId="0" applyBorder="1"/>
    <xf numFmtId="0" fontId="6" fillId="0" borderId="31" xfId="0" applyFont="1" applyBorder="1"/>
    <xf numFmtId="0" fontId="0" fillId="0" borderId="32" xfId="0" applyBorder="1"/>
    <xf numFmtId="0" fontId="6" fillId="0" borderId="34" xfId="0" applyFont="1" applyBorder="1"/>
    <xf numFmtId="165" fontId="6" fillId="2" borderId="33" xfId="0" applyNumberFormat="1" applyFont="1" applyFill="1" applyBorder="1"/>
    <xf numFmtId="165" fontId="6" fillId="2" borderId="2" xfId="0" applyNumberFormat="1" applyFont="1" applyFill="1" applyBorder="1"/>
    <xf numFmtId="165" fontId="7" fillId="2" borderId="2" xfId="0" applyNumberFormat="1" applyFont="1" applyFill="1" applyBorder="1" applyAlignment="1">
      <alignment horizontal="center"/>
    </xf>
    <xf numFmtId="165" fontId="7" fillId="2" borderId="14" xfId="0" applyNumberFormat="1" applyFont="1" applyFill="1" applyBorder="1" applyAlignment="1">
      <alignment horizontal="center"/>
    </xf>
    <xf numFmtId="165" fontId="7" fillId="2" borderId="13" xfId="0" applyNumberFormat="1" applyFont="1" applyFill="1" applyBorder="1"/>
    <xf numFmtId="165" fontId="6" fillId="2" borderId="14" xfId="0" applyNumberFormat="1" applyFont="1" applyFill="1" applyBorder="1"/>
    <xf numFmtId="0" fontId="5" fillId="0" borderId="35" xfId="0" applyFont="1" applyBorder="1"/>
    <xf numFmtId="165" fontId="6" fillId="2" borderId="36" xfId="0" applyNumberFormat="1" applyFont="1" applyFill="1" applyBorder="1"/>
    <xf numFmtId="165" fontId="6" fillId="0" borderId="14" xfId="0" applyNumberFormat="1" applyFont="1" applyBorder="1"/>
    <xf numFmtId="0" fontId="5" fillId="2" borderId="36" xfId="0" applyFont="1" applyFill="1" applyBorder="1" applyAlignment="1">
      <alignment horizontal="center"/>
    </xf>
    <xf numFmtId="165" fontId="7" fillId="2" borderId="36" xfId="0" applyNumberFormat="1" applyFont="1" applyFill="1" applyBorder="1"/>
    <xf numFmtId="165" fontId="7" fillId="2" borderId="37" xfId="0" applyNumberFormat="1" applyFont="1" applyFill="1" applyBorder="1"/>
    <xf numFmtId="165" fontId="6" fillId="2" borderId="38" xfId="0" applyNumberFormat="1" applyFont="1" applyFill="1" applyBorder="1"/>
    <xf numFmtId="42" fontId="6" fillId="2" borderId="36" xfId="0" applyNumberFormat="1" applyFont="1" applyFill="1" applyBorder="1"/>
    <xf numFmtId="14" fontId="0" fillId="2" borderId="39" xfId="0" applyNumberFormat="1" applyFill="1" applyBorder="1" applyAlignment="1">
      <alignment horizontal="left"/>
    </xf>
    <xf numFmtId="165" fontId="7" fillId="0" borderId="12" xfId="0" applyNumberFormat="1" applyFont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14" fontId="0" fillId="2" borderId="32" xfId="0" applyNumberFormat="1" applyFill="1" applyBorder="1" applyAlignment="1">
      <alignment horizontal="left"/>
    </xf>
    <xf numFmtId="165" fontId="7" fillId="0" borderId="32" xfId="0" applyNumberFormat="1" applyFont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2" fontId="7" fillId="2" borderId="36" xfId="0" applyNumberFormat="1" applyFont="1" applyFill="1" applyBorder="1"/>
    <xf numFmtId="0" fontId="5" fillId="2" borderId="2" xfId="0" applyFont="1" applyFill="1" applyBorder="1" applyAlignment="1">
      <alignment horizontal="center"/>
    </xf>
    <xf numFmtId="42" fontId="5" fillId="2" borderId="2" xfId="0" applyNumberFormat="1" applyFont="1" applyFill="1" applyBorder="1" applyAlignment="1">
      <alignment horizontal="center"/>
    </xf>
    <xf numFmtId="42" fontId="5" fillId="2" borderId="36" xfId="0" applyNumberFormat="1" applyFont="1" applyFill="1" applyBorder="1" applyAlignment="1">
      <alignment horizontal="center"/>
    </xf>
    <xf numFmtId="42" fontId="6" fillId="2" borderId="40" xfId="0" applyNumberFormat="1" applyFont="1" applyFill="1" applyBorder="1"/>
    <xf numFmtId="42" fontId="6" fillId="2" borderId="41" xfId="0" applyNumberFormat="1" applyFont="1" applyFill="1" applyBorder="1"/>
    <xf numFmtId="42" fontId="7" fillId="2" borderId="37" xfId="0" applyNumberFormat="1" applyFont="1" applyFill="1" applyBorder="1"/>
    <xf numFmtId="42" fontId="6" fillId="2" borderId="38" xfId="0" applyNumberFormat="1" applyFont="1" applyFill="1" applyBorder="1"/>
    <xf numFmtId="42" fontId="5" fillId="2" borderId="12" xfId="0" applyNumberFormat="1" applyFont="1" applyFill="1" applyBorder="1"/>
    <xf numFmtId="42" fontId="5" fillId="2" borderId="31" xfId="0" applyNumberFormat="1" applyFont="1" applyFill="1" applyBorder="1"/>
    <xf numFmtId="42" fontId="5" fillId="2" borderId="13" xfId="0" applyNumberFormat="1" applyFont="1" applyFill="1" applyBorder="1"/>
    <xf numFmtId="42" fontId="5" fillId="2" borderId="2" xfId="0" applyNumberFormat="1" applyFont="1" applyFill="1" applyBorder="1"/>
    <xf numFmtId="42" fontId="3" fillId="2" borderId="14" xfId="0" applyNumberFormat="1" applyFont="1" applyFill="1" applyBorder="1"/>
    <xf numFmtId="0" fontId="0" fillId="2" borderId="0" xfId="0" applyFill="1"/>
    <xf numFmtId="0" fontId="4" fillId="2" borderId="0" xfId="0" applyFont="1" applyFill="1"/>
    <xf numFmtId="0" fontId="5" fillId="2" borderId="43" xfId="0" applyFont="1" applyFill="1" applyBorder="1" applyAlignment="1">
      <alignment horizontal="center"/>
    </xf>
    <xf numFmtId="42" fontId="5" fillId="2" borderId="43" xfId="0" applyNumberFormat="1" applyFont="1" applyFill="1" applyBorder="1" applyAlignment="1">
      <alignment horizontal="center"/>
    </xf>
    <xf numFmtId="42" fontId="6" fillId="2" borderId="44" xfId="0" applyNumberFormat="1" applyFont="1" applyFill="1" applyBorder="1"/>
    <xf numFmtId="42" fontId="6" fillId="2" borderId="45" xfId="0" applyNumberFormat="1" applyFont="1" applyFill="1" applyBorder="1"/>
    <xf numFmtId="42" fontId="7" fillId="2" borderId="46" xfId="0" applyNumberFormat="1" applyFont="1" applyFill="1" applyBorder="1"/>
    <xf numFmtId="42" fontId="7" fillId="2" borderId="43" xfId="0" applyNumberFormat="1" applyFont="1" applyFill="1" applyBorder="1"/>
    <xf numFmtId="42" fontId="7" fillId="2" borderId="44" xfId="0" applyNumberFormat="1" applyFont="1" applyFill="1" applyBorder="1"/>
    <xf numFmtId="42" fontId="6" fillId="2" borderId="43" xfId="0" applyNumberFormat="1" applyFont="1" applyFill="1" applyBorder="1"/>
    <xf numFmtId="42" fontId="6" fillId="2" borderId="42" xfId="0" applyNumberFormat="1" applyFont="1" applyFill="1" applyBorder="1"/>
    <xf numFmtId="165" fontId="7" fillId="0" borderId="11" xfId="0" applyNumberFormat="1" applyFont="1" applyBorder="1" applyAlignment="1">
      <alignment horizontal="center"/>
    </xf>
    <xf numFmtId="165" fontId="7" fillId="0" borderId="5" xfId="0" applyNumberFormat="1" applyFont="1" applyBorder="1"/>
    <xf numFmtId="165" fontId="6" fillId="0" borderId="10" xfId="0" applyNumberFormat="1" applyFont="1" applyBorder="1"/>
    <xf numFmtId="0" fontId="0" fillId="0" borderId="47" xfId="0" applyBorder="1"/>
    <xf numFmtId="16" fontId="5" fillId="2" borderId="1" xfId="0" applyNumberFormat="1" applyFont="1" applyFill="1" applyBorder="1" applyAlignment="1">
      <alignment horizontal="center"/>
    </xf>
    <xf numFmtId="42" fontId="6" fillId="2" borderId="32" xfId="0" applyNumberFormat="1" applyFont="1" applyFill="1" applyBorder="1"/>
    <xf numFmtId="42" fontId="7" fillId="2" borderId="5" xfId="0" applyNumberFormat="1" applyFont="1" applyFill="1" applyBorder="1"/>
    <xf numFmtId="42" fontId="7" fillId="2" borderId="1" xfId="0" applyNumberFormat="1" applyFont="1" applyFill="1" applyBorder="1"/>
    <xf numFmtId="42" fontId="7" fillId="2" borderId="11" xfId="0" applyNumberFormat="1" applyFont="1" applyFill="1" applyBorder="1"/>
    <xf numFmtId="42" fontId="6" fillId="2" borderId="11" xfId="0" applyNumberFormat="1" applyFont="1" applyFill="1" applyBorder="1"/>
    <xf numFmtId="42" fontId="6" fillId="2" borderId="1" xfId="0" applyNumberFormat="1" applyFont="1" applyFill="1" applyBorder="1"/>
    <xf numFmtId="42" fontId="6" fillId="2" borderId="5" xfId="0" applyNumberFormat="1" applyFont="1" applyFill="1" applyBorder="1"/>
    <xf numFmtId="42" fontId="6" fillId="2" borderId="10" xfId="0" applyNumberFormat="1" applyFont="1" applyFill="1" applyBorder="1"/>
    <xf numFmtId="42" fontId="7" fillId="2" borderId="40" xfId="0" applyNumberFormat="1" applyFont="1" applyFill="1" applyBorder="1"/>
    <xf numFmtId="42" fontId="6" fillId="2" borderId="37" xfId="0" applyNumberFormat="1" applyFont="1" applyFill="1" applyBorder="1"/>
    <xf numFmtId="0" fontId="5" fillId="2" borderId="11" xfId="0" applyFont="1" applyFill="1" applyBorder="1" applyAlignment="1">
      <alignment horizontal="center"/>
    </xf>
    <xf numFmtId="0" fontId="0" fillId="2" borderId="1" xfId="0" applyFill="1" applyBorder="1"/>
    <xf numFmtId="165" fontId="6" fillId="2" borderId="5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0" fillId="2" borderId="10" xfId="0" applyFill="1" applyBorder="1"/>
    <xf numFmtId="42" fontId="6" fillId="2" borderId="49" xfId="0" applyNumberFormat="1" applyFont="1" applyFill="1" applyBorder="1"/>
    <xf numFmtId="42" fontId="6" fillId="2" borderId="48" xfId="0" applyNumberFormat="1" applyFont="1" applyFill="1" applyBorder="1"/>
    <xf numFmtId="0" fontId="7" fillId="0" borderId="51" xfId="0" applyFont="1" applyBorder="1" applyAlignment="1">
      <alignment horizontal="center"/>
    </xf>
    <xf numFmtId="165" fontId="7" fillId="0" borderId="52" xfId="0" applyNumberFormat="1" applyFont="1" applyBorder="1" applyAlignment="1">
      <alignment horizontal="center"/>
    </xf>
    <xf numFmtId="165" fontId="7" fillId="0" borderId="52" xfId="0" applyNumberFormat="1" applyFont="1" applyBorder="1"/>
    <xf numFmtId="165" fontId="6" fillId="0" borderId="52" xfId="0" applyNumberFormat="1" applyFont="1" applyBorder="1"/>
    <xf numFmtId="165" fontId="6" fillId="0" borderId="53" xfId="0" applyNumberFormat="1" applyFont="1" applyBorder="1"/>
    <xf numFmtId="165" fontId="7" fillId="0" borderId="54" xfId="0" applyNumberFormat="1" applyFont="1" applyBorder="1" applyAlignment="1">
      <alignment horizontal="center"/>
    </xf>
    <xf numFmtId="165" fontId="7" fillId="0" borderId="55" xfId="0" applyNumberFormat="1" applyFont="1" applyBorder="1" applyAlignment="1">
      <alignment horizontal="center"/>
    </xf>
    <xf numFmtId="165" fontId="6" fillId="2" borderId="52" xfId="0" applyNumberFormat="1" applyFont="1" applyFill="1" applyBorder="1"/>
    <xf numFmtId="16" fontId="7" fillId="2" borderId="50" xfId="0" applyNumberFormat="1" applyFont="1" applyFill="1" applyBorder="1"/>
    <xf numFmtId="0" fontId="5" fillId="2" borderId="58" xfId="0" applyFont="1" applyFill="1" applyBorder="1" applyAlignment="1">
      <alignment horizontal="center"/>
    </xf>
    <xf numFmtId="42" fontId="5" fillId="2" borderId="57" xfId="0" applyNumberFormat="1" applyFont="1" applyFill="1" applyBorder="1" applyAlignment="1">
      <alignment horizontal="center"/>
    </xf>
    <xf numFmtId="42" fontId="7" fillId="2" borderId="38" xfId="0" applyNumberFormat="1" applyFont="1" applyFill="1" applyBorder="1"/>
    <xf numFmtId="0" fontId="7" fillId="0" borderId="62" xfId="0" applyFont="1" applyBorder="1" applyAlignment="1">
      <alignment horizontal="center"/>
    </xf>
    <xf numFmtId="165" fontId="7" fillId="0" borderId="63" xfId="0" applyNumberFormat="1" applyFont="1" applyBorder="1" applyAlignment="1">
      <alignment horizontal="center"/>
    </xf>
    <xf numFmtId="165" fontId="7" fillId="0" borderId="64" xfId="0" applyNumberFormat="1" applyFont="1" applyBorder="1" applyAlignment="1">
      <alignment horizontal="center"/>
    </xf>
    <xf numFmtId="165" fontId="7" fillId="0" borderId="65" xfId="0" applyNumberFormat="1" applyFont="1" applyBorder="1" applyAlignment="1">
      <alignment horizontal="center"/>
    </xf>
    <xf numFmtId="165" fontId="7" fillId="0" borderId="66" xfId="0" applyNumberFormat="1" applyFont="1" applyBorder="1"/>
    <xf numFmtId="165" fontId="6" fillId="0" borderId="66" xfId="0" applyNumberFormat="1" applyFont="1" applyBorder="1"/>
    <xf numFmtId="165" fontId="6" fillId="2" borderId="66" xfId="0" applyNumberFormat="1" applyFont="1" applyFill="1" applyBorder="1"/>
    <xf numFmtId="0" fontId="5" fillId="0" borderId="67" xfId="0" applyFont="1" applyBorder="1"/>
    <xf numFmtId="0" fontId="5" fillId="0" borderId="68" xfId="0" applyFont="1" applyBorder="1"/>
    <xf numFmtId="14" fontId="0" fillId="2" borderId="69" xfId="0" applyNumberFormat="1" applyFill="1" applyBorder="1" applyAlignment="1">
      <alignment horizontal="left"/>
    </xf>
    <xf numFmtId="14" fontId="0" fillId="2" borderId="70" xfId="0" applyNumberFormat="1" applyFill="1" applyBorder="1" applyAlignment="1">
      <alignment horizontal="left"/>
    </xf>
    <xf numFmtId="0" fontId="5" fillId="0" borderId="71" xfId="0" applyFont="1" applyBorder="1"/>
    <xf numFmtId="0" fontId="3" fillId="0" borderId="71" xfId="0" applyFont="1" applyBorder="1"/>
    <xf numFmtId="0" fontId="6" fillId="0" borderId="71" xfId="0" applyFont="1" applyBorder="1"/>
    <xf numFmtId="0" fontId="5" fillId="0" borderId="72" xfId="0" applyFont="1" applyBorder="1"/>
    <xf numFmtId="165" fontId="6" fillId="0" borderId="64" xfId="0" applyNumberFormat="1" applyFont="1" applyBorder="1"/>
    <xf numFmtId="165" fontId="7" fillId="0" borderId="19" xfId="0" applyNumberFormat="1" applyFont="1" applyBorder="1" applyAlignment="1">
      <alignment horizontal="center"/>
    </xf>
    <xf numFmtId="165" fontId="7" fillId="0" borderId="74" xfId="0" applyNumberFormat="1" applyFont="1" applyBorder="1" applyAlignment="1">
      <alignment horizontal="center"/>
    </xf>
    <xf numFmtId="165" fontId="0" fillId="0" borderId="19" xfId="0" applyNumberFormat="1" applyBorder="1"/>
    <xf numFmtId="165" fontId="0" fillId="0" borderId="77" xfId="0" applyNumberFormat="1" applyBorder="1"/>
    <xf numFmtId="165" fontId="0" fillId="0" borderId="15" xfId="0" applyNumberFormat="1" applyBorder="1"/>
    <xf numFmtId="165" fontId="0" fillId="0" borderId="23" xfId="0" applyNumberFormat="1" applyBorder="1"/>
    <xf numFmtId="165" fontId="0" fillId="0" borderId="74" xfId="0" applyNumberFormat="1" applyBorder="1"/>
    <xf numFmtId="165" fontId="7" fillId="0" borderId="75" xfId="0" applyNumberFormat="1" applyFont="1" applyBorder="1" applyAlignment="1">
      <alignment horizontal="center"/>
    </xf>
    <xf numFmtId="165" fontId="7" fillId="0" borderId="78" xfId="0" applyNumberFormat="1" applyFont="1" applyBorder="1" applyAlignment="1">
      <alignment horizontal="center"/>
    </xf>
    <xf numFmtId="165" fontId="0" fillId="0" borderId="38" xfId="0" applyNumberFormat="1" applyBorder="1"/>
    <xf numFmtId="3" fontId="2" fillId="0" borderId="7" xfId="0" applyNumberFormat="1" applyFont="1" applyBorder="1" applyAlignment="1">
      <alignment horizontal="center"/>
    </xf>
    <xf numFmtId="3" fontId="0" fillId="0" borderId="7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0" xfId="0" applyNumberFormat="1"/>
    <xf numFmtId="165" fontId="2" fillId="0" borderId="7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0" fillId="0" borderId="5" xfId="0" applyNumberFormat="1" applyBorder="1"/>
    <xf numFmtId="165" fontId="0" fillId="0" borderId="10" xfId="0" applyNumberFormat="1" applyBorder="1"/>
    <xf numFmtId="165" fontId="2" fillId="0" borderId="76" xfId="0" applyNumberFormat="1" applyFont="1" applyBorder="1" applyAlignment="1">
      <alignment horizontal="center"/>
    </xf>
    <xf numFmtId="165" fontId="2" fillId="0" borderId="61" xfId="0" applyNumberFormat="1" applyFont="1" applyBorder="1" applyAlignment="1">
      <alignment horizontal="center"/>
    </xf>
    <xf numFmtId="165" fontId="0" fillId="0" borderId="56" xfId="0" applyNumberFormat="1" applyBorder="1"/>
    <xf numFmtId="165" fontId="0" fillId="0" borderId="52" xfId="0" applyNumberFormat="1" applyBorder="1"/>
    <xf numFmtId="165" fontId="0" fillId="0" borderId="81" xfId="0" applyNumberFormat="1" applyBorder="1"/>
    <xf numFmtId="0" fontId="7" fillId="0" borderId="73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165" fontId="6" fillId="0" borderId="48" xfId="0" applyNumberFormat="1" applyFont="1" applyBorder="1"/>
    <xf numFmtId="165" fontId="7" fillId="0" borderId="48" xfId="0" applyNumberFormat="1" applyFont="1" applyBorder="1"/>
    <xf numFmtId="165" fontId="6" fillId="0" borderId="49" xfId="0" applyNumberFormat="1" applyFont="1" applyBorder="1"/>
    <xf numFmtId="167" fontId="2" fillId="0" borderId="80" xfId="0" applyNumberFormat="1" applyFont="1" applyBorder="1" applyAlignment="1">
      <alignment horizontal="center"/>
    </xf>
    <xf numFmtId="165" fontId="2" fillId="0" borderId="4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workbookViewId="0">
      <selection activeCell="D1" sqref="D1:D1048576"/>
    </sheetView>
  </sheetViews>
  <sheetFormatPr defaultRowHeight="14.4" x14ac:dyDescent="0.3"/>
  <cols>
    <col min="1" max="1" width="31.6640625" style="46" customWidth="1"/>
    <col min="2" max="2" width="12.6640625" customWidth="1"/>
    <col min="3" max="3" width="12.6640625" style="2" customWidth="1"/>
    <col min="4" max="4" width="11" customWidth="1"/>
    <col min="5" max="5" width="11" bestFit="1" customWidth="1"/>
    <col min="6" max="6" width="9.5546875" bestFit="1" customWidth="1"/>
  </cols>
  <sheetData>
    <row r="1" spans="1:6" x14ac:dyDescent="0.3">
      <c r="A1" s="1" t="s">
        <v>0</v>
      </c>
      <c r="D1" s="1" t="s">
        <v>1</v>
      </c>
    </row>
    <row r="2" spans="1:6" x14ac:dyDescent="0.3">
      <c r="A2" s="1" t="s">
        <v>81</v>
      </c>
    </row>
    <row r="3" spans="1:6" x14ac:dyDescent="0.3">
      <c r="A3" s="19">
        <v>43416</v>
      </c>
      <c r="B3" s="3">
        <v>2017</v>
      </c>
      <c r="C3" s="3">
        <v>2018</v>
      </c>
      <c r="D3" s="3">
        <v>2018</v>
      </c>
      <c r="E3" s="3">
        <v>2018</v>
      </c>
      <c r="F3" s="3">
        <v>2019</v>
      </c>
    </row>
    <row r="4" spans="1:6" x14ac:dyDescent="0.3">
      <c r="A4" s="1"/>
      <c r="B4" s="3" t="s">
        <v>2</v>
      </c>
      <c r="C4" s="3" t="s">
        <v>2</v>
      </c>
      <c r="D4" s="3" t="s">
        <v>3</v>
      </c>
      <c r="E4" s="3" t="s">
        <v>4</v>
      </c>
      <c r="F4" s="3" t="s">
        <v>2</v>
      </c>
    </row>
    <row r="5" spans="1:6" x14ac:dyDescent="0.3">
      <c r="A5" s="1"/>
      <c r="B5" s="3" t="s">
        <v>1</v>
      </c>
      <c r="C5" s="3" t="s">
        <v>1</v>
      </c>
      <c r="D5" s="3" t="s">
        <v>1</v>
      </c>
    </row>
    <row r="6" spans="1:6" x14ac:dyDescent="0.3">
      <c r="A6" s="4" t="s">
        <v>5</v>
      </c>
      <c r="B6" s="6">
        <v>161945</v>
      </c>
      <c r="C6" s="20">
        <v>161945</v>
      </c>
      <c r="D6" s="5">
        <v>161945</v>
      </c>
      <c r="E6" s="5">
        <v>161945</v>
      </c>
      <c r="F6" s="38">
        <v>178746</v>
      </c>
    </row>
    <row r="7" spans="1:6" x14ac:dyDescent="0.3">
      <c r="A7" s="4" t="s">
        <v>6</v>
      </c>
      <c r="B7" s="7"/>
      <c r="C7" s="21">
        <v>-60000</v>
      </c>
      <c r="D7" s="21">
        <v>-60000</v>
      </c>
      <c r="E7" s="21">
        <v>-60000</v>
      </c>
      <c r="F7" s="7">
        <v>-60000</v>
      </c>
    </row>
    <row r="8" spans="1:6" x14ac:dyDescent="0.3">
      <c r="A8" s="4" t="s">
        <v>7</v>
      </c>
      <c r="B8" s="7">
        <f>SUM(B6:B7)</f>
        <v>161945</v>
      </c>
      <c r="C8" s="21">
        <f>SUM(C6:C7)</f>
        <v>101945</v>
      </c>
      <c r="D8" s="7">
        <f>SUM(D6:D7)</f>
        <v>101945</v>
      </c>
      <c r="E8" s="7">
        <f>SUM(E6:E7)</f>
        <v>101945</v>
      </c>
      <c r="F8" s="38">
        <f>SUM(F6:F7)</f>
        <v>118746</v>
      </c>
    </row>
    <row r="9" spans="1:6" x14ac:dyDescent="0.3">
      <c r="A9" s="4" t="s">
        <v>8</v>
      </c>
      <c r="B9" s="8"/>
      <c r="C9" s="22"/>
      <c r="D9" s="23"/>
      <c r="E9" s="24"/>
    </row>
    <row r="10" spans="1:6" x14ac:dyDescent="0.3">
      <c r="A10" s="9" t="s">
        <v>9</v>
      </c>
      <c r="B10" s="11">
        <v>14682</v>
      </c>
      <c r="C10" s="25">
        <v>14869</v>
      </c>
      <c r="D10" s="26">
        <v>2216</v>
      </c>
      <c r="E10" s="27">
        <v>14866</v>
      </c>
      <c r="F10" s="27">
        <v>14589</v>
      </c>
    </row>
    <row r="11" spans="1:6" x14ac:dyDescent="0.3">
      <c r="A11" s="9" t="s">
        <v>82</v>
      </c>
      <c r="B11" s="11"/>
      <c r="C11" s="28">
        <v>5283</v>
      </c>
      <c r="D11" s="29">
        <v>5283</v>
      </c>
      <c r="E11" s="13">
        <v>5283</v>
      </c>
      <c r="F11" s="27">
        <v>5283</v>
      </c>
    </row>
    <row r="12" spans="1:6" x14ac:dyDescent="0.3">
      <c r="A12" s="9" t="s">
        <v>10</v>
      </c>
      <c r="B12" s="11">
        <v>4000</v>
      </c>
      <c r="C12" s="25">
        <v>4000</v>
      </c>
      <c r="D12" s="29">
        <v>4000</v>
      </c>
      <c r="E12" s="27">
        <v>4000</v>
      </c>
      <c r="F12" s="27">
        <v>4000</v>
      </c>
    </row>
    <row r="13" spans="1:6" x14ac:dyDescent="0.3">
      <c r="A13" s="9" t="s">
        <v>86</v>
      </c>
      <c r="B13" s="11"/>
      <c r="C13" s="25"/>
      <c r="D13" s="29">
        <v>0</v>
      </c>
      <c r="E13" s="48">
        <v>5304</v>
      </c>
      <c r="F13" s="27"/>
    </row>
    <row r="14" spans="1:6" x14ac:dyDescent="0.3">
      <c r="A14" s="9" t="s">
        <v>11</v>
      </c>
      <c r="B14" s="12">
        <v>85173</v>
      </c>
      <c r="C14" s="30">
        <v>92048</v>
      </c>
      <c r="D14" s="29">
        <v>69036</v>
      </c>
      <c r="E14" s="27">
        <v>92048</v>
      </c>
      <c r="F14" s="27">
        <v>92048</v>
      </c>
    </row>
    <row r="15" spans="1:6" x14ac:dyDescent="0.3">
      <c r="A15" s="9" t="s">
        <v>12</v>
      </c>
      <c r="B15" s="11">
        <v>489</v>
      </c>
      <c r="C15" s="25">
        <v>559</v>
      </c>
      <c r="D15" s="29">
        <v>560</v>
      </c>
      <c r="E15" s="27">
        <v>560</v>
      </c>
      <c r="F15" s="27">
        <v>560</v>
      </c>
    </row>
    <row r="16" spans="1:6" x14ac:dyDescent="0.3">
      <c r="A16" s="9" t="s">
        <v>13</v>
      </c>
      <c r="B16" s="11">
        <v>2149</v>
      </c>
      <c r="C16" s="25">
        <v>2149</v>
      </c>
      <c r="D16" s="29">
        <v>2149</v>
      </c>
      <c r="E16" s="27">
        <v>2149</v>
      </c>
      <c r="F16" s="27">
        <v>2149</v>
      </c>
    </row>
    <row r="17" spans="1:6" x14ac:dyDescent="0.3">
      <c r="A17" s="9" t="s">
        <v>14</v>
      </c>
      <c r="B17" s="11">
        <v>824</v>
      </c>
      <c r="C17" s="25">
        <v>1157</v>
      </c>
      <c r="D17" s="29">
        <v>1157</v>
      </c>
      <c r="E17" s="27">
        <v>1157</v>
      </c>
      <c r="F17" s="27">
        <v>1157</v>
      </c>
    </row>
    <row r="18" spans="1:6" x14ac:dyDescent="0.3">
      <c r="A18" s="9" t="s">
        <v>15</v>
      </c>
      <c r="B18" s="11">
        <v>6</v>
      </c>
      <c r="C18" s="25">
        <v>46</v>
      </c>
      <c r="D18" s="29">
        <v>46</v>
      </c>
      <c r="E18" s="27">
        <v>46</v>
      </c>
      <c r="F18" s="27">
        <v>46</v>
      </c>
    </row>
    <row r="19" spans="1:6" x14ac:dyDescent="0.3">
      <c r="A19" s="9" t="s">
        <v>16</v>
      </c>
      <c r="B19" s="11">
        <v>78</v>
      </c>
      <c r="C19" s="25">
        <v>78</v>
      </c>
      <c r="D19" s="31">
        <v>32</v>
      </c>
      <c r="E19" s="27">
        <v>32</v>
      </c>
      <c r="F19" s="27">
        <v>32</v>
      </c>
    </row>
    <row r="20" spans="1:6" x14ac:dyDescent="0.3">
      <c r="A20" s="9" t="s">
        <v>17</v>
      </c>
      <c r="B20" s="10"/>
      <c r="C20" s="32"/>
      <c r="D20" s="29">
        <v>0</v>
      </c>
      <c r="E20" s="27">
        <v>0</v>
      </c>
      <c r="F20" s="27">
        <v>57446</v>
      </c>
    </row>
    <row r="21" spans="1:6" x14ac:dyDescent="0.3">
      <c r="A21" s="9" t="s">
        <v>18</v>
      </c>
      <c r="B21" s="11">
        <v>2000</v>
      </c>
      <c r="C21" s="25">
        <v>2000</v>
      </c>
      <c r="D21" s="29">
        <v>5595</v>
      </c>
      <c r="E21" s="27">
        <v>5595</v>
      </c>
      <c r="F21" s="27">
        <v>2000</v>
      </c>
    </row>
    <row r="22" spans="1:6" x14ac:dyDescent="0.3">
      <c r="A22" s="9" t="s">
        <v>19</v>
      </c>
      <c r="B22" s="11"/>
      <c r="C22" s="25"/>
      <c r="D22" s="29">
        <v>200</v>
      </c>
      <c r="E22" s="27">
        <v>200</v>
      </c>
      <c r="F22" s="27"/>
    </row>
    <row r="23" spans="1:6" x14ac:dyDescent="0.3">
      <c r="A23" s="9" t="s">
        <v>20</v>
      </c>
      <c r="B23" s="12">
        <v>1000</v>
      </c>
      <c r="C23" s="30">
        <v>1000</v>
      </c>
      <c r="D23" s="29">
        <v>2846</v>
      </c>
      <c r="E23" s="27">
        <v>2846</v>
      </c>
      <c r="F23" s="27">
        <v>1000</v>
      </c>
    </row>
    <row r="24" spans="1:6" x14ac:dyDescent="0.3">
      <c r="A24" s="33" t="s">
        <v>21</v>
      </c>
      <c r="B24" s="11">
        <v>363</v>
      </c>
      <c r="C24" s="25">
        <v>280</v>
      </c>
      <c r="D24" s="29">
        <v>221</v>
      </c>
      <c r="E24" s="27">
        <v>221</v>
      </c>
      <c r="F24" s="27">
        <v>280</v>
      </c>
    </row>
    <row r="25" spans="1:6" x14ac:dyDescent="0.3">
      <c r="A25" s="33" t="s">
        <v>22</v>
      </c>
      <c r="B25" s="11">
        <v>-363</v>
      </c>
      <c r="C25" s="25">
        <v>-280</v>
      </c>
      <c r="D25" s="29">
        <v>-221</v>
      </c>
      <c r="E25" s="27">
        <v>-221</v>
      </c>
      <c r="F25" s="27">
        <v>-280</v>
      </c>
    </row>
    <row r="26" spans="1:6" x14ac:dyDescent="0.3">
      <c r="A26" s="9" t="s">
        <v>23</v>
      </c>
      <c r="B26" s="11">
        <v>1500</v>
      </c>
      <c r="C26" s="25">
        <v>1500</v>
      </c>
      <c r="D26" s="29">
        <v>1350</v>
      </c>
      <c r="E26" s="27">
        <v>1500</v>
      </c>
      <c r="F26" s="27">
        <v>1500</v>
      </c>
    </row>
    <row r="27" spans="1:6" x14ac:dyDescent="0.3">
      <c r="A27" s="9" t="s">
        <v>24</v>
      </c>
      <c r="B27" s="11">
        <v>1000</v>
      </c>
      <c r="C27" s="25">
        <v>1000</v>
      </c>
      <c r="D27" s="29">
        <v>1867</v>
      </c>
      <c r="E27" s="27">
        <v>1867</v>
      </c>
      <c r="F27" s="27">
        <v>1000</v>
      </c>
    </row>
    <row r="28" spans="1:6" x14ac:dyDescent="0.3">
      <c r="A28" s="9" t="s">
        <v>25</v>
      </c>
      <c r="B28" s="11">
        <v>500</v>
      </c>
      <c r="C28" s="25">
        <v>500</v>
      </c>
      <c r="D28" s="29">
        <v>654</v>
      </c>
      <c r="E28" s="27">
        <v>700</v>
      </c>
      <c r="F28" s="27">
        <v>500</v>
      </c>
    </row>
    <row r="29" spans="1:6" x14ac:dyDescent="0.3">
      <c r="A29" s="9" t="s">
        <v>85</v>
      </c>
      <c r="B29" s="11"/>
      <c r="C29" s="25"/>
      <c r="D29" s="29">
        <v>0</v>
      </c>
      <c r="E29" s="27">
        <v>0</v>
      </c>
      <c r="F29" s="27">
        <v>105</v>
      </c>
    </row>
    <row r="30" spans="1:6" x14ac:dyDescent="0.3">
      <c r="A30" s="9" t="s">
        <v>26</v>
      </c>
      <c r="B30" s="11"/>
      <c r="C30" s="25"/>
      <c r="D30" s="29">
        <v>0</v>
      </c>
      <c r="E30" s="27">
        <v>0</v>
      </c>
      <c r="F30" s="24"/>
    </row>
    <row r="31" spans="1:6" x14ac:dyDescent="0.3">
      <c r="A31" s="9" t="s">
        <v>27</v>
      </c>
      <c r="B31" s="11">
        <v>500</v>
      </c>
      <c r="C31" s="25">
        <v>500</v>
      </c>
      <c r="D31" s="29">
        <v>779</v>
      </c>
      <c r="E31" s="27">
        <v>779</v>
      </c>
      <c r="F31" s="27">
        <v>500</v>
      </c>
    </row>
    <row r="32" spans="1:6" x14ac:dyDescent="0.3">
      <c r="A32" s="9" t="s">
        <v>28</v>
      </c>
      <c r="B32" s="11"/>
      <c r="C32" s="25"/>
      <c r="D32" s="29">
        <v>0</v>
      </c>
      <c r="E32" s="27">
        <v>0</v>
      </c>
      <c r="F32" s="27"/>
    </row>
    <row r="33" spans="1:6" x14ac:dyDescent="0.3">
      <c r="A33" s="33" t="s">
        <v>29</v>
      </c>
      <c r="B33" s="11"/>
      <c r="C33" s="25"/>
      <c r="D33" s="29">
        <v>246834</v>
      </c>
      <c r="E33" s="27">
        <v>246834</v>
      </c>
      <c r="F33" s="27"/>
    </row>
    <row r="34" spans="1:6" x14ac:dyDescent="0.3">
      <c r="A34" s="33" t="s">
        <v>30</v>
      </c>
      <c r="B34" s="11"/>
      <c r="C34" s="25"/>
      <c r="D34" s="29">
        <v>-320</v>
      </c>
      <c r="E34" s="27">
        <v>-320</v>
      </c>
      <c r="F34" s="27"/>
    </row>
    <row r="35" spans="1:6" x14ac:dyDescent="0.3">
      <c r="A35" s="9" t="s">
        <v>31</v>
      </c>
      <c r="B35" s="10">
        <v>130720</v>
      </c>
      <c r="C35" s="32">
        <v>134334</v>
      </c>
      <c r="D35" s="29"/>
      <c r="E35" s="27"/>
      <c r="F35" s="27">
        <v>140778</v>
      </c>
    </row>
    <row r="36" spans="1:6" x14ac:dyDescent="0.3">
      <c r="A36" s="33" t="s">
        <v>32</v>
      </c>
      <c r="B36" s="11">
        <v>12500</v>
      </c>
      <c r="C36" s="25">
        <v>12500</v>
      </c>
      <c r="D36" s="29"/>
      <c r="E36" s="27"/>
      <c r="F36" s="27">
        <v>12500</v>
      </c>
    </row>
    <row r="37" spans="1:6" x14ac:dyDescent="0.3">
      <c r="A37" s="33" t="s">
        <v>33</v>
      </c>
      <c r="B37" s="14">
        <v>100000</v>
      </c>
      <c r="C37" s="34">
        <v>100000</v>
      </c>
      <c r="D37" s="29"/>
      <c r="E37" s="27"/>
      <c r="F37" s="27">
        <v>100000</v>
      </c>
    </row>
    <row r="38" spans="1:6" x14ac:dyDescent="0.3">
      <c r="A38" s="9"/>
      <c r="B38" s="11"/>
      <c r="C38" s="25"/>
      <c r="D38" s="35"/>
      <c r="E38" s="24"/>
      <c r="F38" s="27"/>
    </row>
    <row r="39" spans="1:6" x14ac:dyDescent="0.3">
      <c r="A39" s="4" t="s">
        <v>34</v>
      </c>
      <c r="B39" s="15">
        <f>SUM(B10:B37)</f>
        <v>357121</v>
      </c>
      <c r="C39" s="36">
        <f>SUM(C10:C37)</f>
        <v>373523</v>
      </c>
      <c r="D39" s="37">
        <f>SUM(D10:D38)</f>
        <v>344284</v>
      </c>
      <c r="E39" s="38">
        <f>SUM(E10:E38)</f>
        <v>385446</v>
      </c>
      <c r="F39" s="38">
        <f>SUM(F10:F38)</f>
        <v>437193</v>
      </c>
    </row>
    <row r="40" spans="1:6" x14ac:dyDescent="0.3">
      <c r="A40" s="9"/>
      <c r="B40" s="11"/>
      <c r="C40" s="25"/>
      <c r="D40" s="29"/>
      <c r="E40" s="24"/>
      <c r="F40" s="27"/>
    </row>
    <row r="41" spans="1:6" x14ac:dyDescent="0.3">
      <c r="A41" s="4" t="s">
        <v>35</v>
      </c>
      <c r="B41" s="11"/>
      <c r="C41" s="25"/>
      <c r="D41" s="29"/>
      <c r="E41" s="24"/>
      <c r="F41" s="27"/>
    </row>
    <row r="42" spans="1:6" x14ac:dyDescent="0.3">
      <c r="A42" s="9" t="s">
        <v>36</v>
      </c>
      <c r="B42" s="11">
        <v>6140</v>
      </c>
      <c r="C42" s="25">
        <v>6140</v>
      </c>
      <c r="D42" s="29">
        <v>4275</v>
      </c>
      <c r="E42" s="27">
        <v>6140</v>
      </c>
      <c r="F42" s="27">
        <v>6140</v>
      </c>
    </row>
    <row r="43" spans="1:6" x14ac:dyDescent="0.3">
      <c r="A43" s="9" t="s">
        <v>37</v>
      </c>
      <c r="B43" s="11">
        <v>600</v>
      </c>
      <c r="C43" s="25">
        <v>600</v>
      </c>
      <c r="D43" s="29">
        <v>685</v>
      </c>
      <c r="E43" s="27">
        <v>685</v>
      </c>
      <c r="F43" s="27">
        <v>700</v>
      </c>
    </row>
    <row r="44" spans="1:6" x14ac:dyDescent="0.3">
      <c r="A44" s="9" t="s">
        <v>38</v>
      </c>
      <c r="B44" s="11">
        <v>400</v>
      </c>
      <c r="C44" s="25">
        <v>400</v>
      </c>
      <c r="D44" s="29">
        <v>172</v>
      </c>
      <c r="E44" s="27">
        <v>172</v>
      </c>
      <c r="F44" s="27">
        <v>400</v>
      </c>
    </row>
    <row r="45" spans="1:6" x14ac:dyDescent="0.3">
      <c r="A45" s="9" t="s">
        <v>39</v>
      </c>
      <c r="B45" s="11">
        <v>8181</v>
      </c>
      <c r="C45" s="25">
        <v>8181</v>
      </c>
      <c r="D45" s="29">
        <v>5818</v>
      </c>
      <c r="E45" s="27">
        <v>8181</v>
      </c>
      <c r="F45" s="27">
        <v>8181</v>
      </c>
    </row>
    <row r="46" spans="1:6" x14ac:dyDescent="0.3">
      <c r="A46" s="9" t="s">
        <v>40</v>
      </c>
      <c r="B46" s="11">
        <v>1100</v>
      </c>
      <c r="C46" s="25">
        <v>1100</v>
      </c>
      <c r="D46" s="29">
        <v>370</v>
      </c>
      <c r="E46" s="27">
        <v>500</v>
      </c>
      <c r="F46" s="27">
        <v>1100</v>
      </c>
    </row>
    <row r="47" spans="1:6" x14ac:dyDescent="0.3">
      <c r="A47" s="9" t="s">
        <v>41</v>
      </c>
      <c r="B47" s="11">
        <v>500</v>
      </c>
      <c r="C47" s="25">
        <v>500</v>
      </c>
      <c r="D47" s="29">
        <v>131</v>
      </c>
      <c r="E47" s="27">
        <v>200</v>
      </c>
      <c r="F47" s="27">
        <v>500</v>
      </c>
    </row>
    <row r="48" spans="1:6" x14ac:dyDescent="0.3">
      <c r="A48" s="9" t="s">
        <v>42</v>
      </c>
      <c r="B48" s="12">
        <v>3500</v>
      </c>
      <c r="C48" s="30">
        <v>5500</v>
      </c>
      <c r="D48" s="29">
        <v>4343</v>
      </c>
      <c r="E48" s="27">
        <v>5500</v>
      </c>
      <c r="F48" s="27">
        <v>5500</v>
      </c>
    </row>
    <row r="49" spans="1:6" x14ac:dyDescent="0.3">
      <c r="A49" s="9" t="s">
        <v>43</v>
      </c>
      <c r="B49" s="11">
        <v>3562</v>
      </c>
      <c r="C49" s="25">
        <v>3562</v>
      </c>
      <c r="D49" s="29">
        <v>2137</v>
      </c>
      <c r="E49" s="27">
        <v>3562</v>
      </c>
      <c r="F49" s="27">
        <v>3562</v>
      </c>
    </row>
    <row r="50" spans="1:6" x14ac:dyDescent="0.3">
      <c r="A50" s="9" t="s">
        <v>44</v>
      </c>
      <c r="B50" s="11">
        <v>700</v>
      </c>
      <c r="C50" s="25">
        <v>700</v>
      </c>
      <c r="D50" s="29">
        <v>108</v>
      </c>
      <c r="E50" s="27">
        <v>700</v>
      </c>
      <c r="F50" s="27">
        <v>700</v>
      </c>
    </row>
    <row r="51" spans="1:6" x14ac:dyDescent="0.3">
      <c r="A51" s="9" t="s">
        <v>45</v>
      </c>
      <c r="B51" s="11">
        <v>6000</v>
      </c>
      <c r="C51" s="25">
        <v>6000</v>
      </c>
      <c r="D51" s="29">
        <v>4519</v>
      </c>
      <c r="E51" s="27">
        <v>6019</v>
      </c>
      <c r="F51" s="27">
        <v>6100</v>
      </c>
    </row>
    <row r="52" spans="1:6" x14ac:dyDescent="0.3">
      <c r="A52" s="9" t="s">
        <v>46</v>
      </c>
      <c r="B52" s="11"/>
      <c r="C52" s="25">
        <v>1156</v>
      </c>
      <c r="D52" s="29">
        <v>1178</v>
      </c>
      <c r="E52" s="27">
        <v>1178</v>
      </c>
      <c r="F52" s="27">
        <v>1200</v>
      </c>
    </row>
    <row r="53" spans="1:6" x14ac:dyDescent="0.3">
      <c r="A53" s="9" t="s">
        <v>47</v>
      </c>
      <c r="B53" s="11">
        <v>1000</v>
      </c>
      <c r="C53" s="25">
        <v>1000</v>
      </c>
      <c r="D53" s="29">
        <v>0</v>
      </c>
      <c r="E53" s="27">
        <v>0</v>
      </c>
      <c r="F53" s="27">
        <v>1000</v>
      </c>
    </row>
    <row r="54" spans="1:6" x14ac:dyDescent="0.3">
      <c r="A54" s="9" t="s">
        <v>48</v>
      </c>
      <c r="B54" s="11">
        <v>800</v>
      </c>
      <c r="C54" s="25">
        <v>800</v>
      </c>
      <c r="D54" s="29">
        <v>0</v>
      </c>
      <c r="E54" s="27">
        <v>800</v>
      </c>
      <c r="F54" s="27">
        <v>800</v>
      </c>
    </row>
    <row r="55" spans="1:6" x14ac:dyDescent="0.3">
      <c r="A55" s="9" t="s">
        <v>49</v>
      </c>
      <c r="B55" s="10">
        <v>540</v>
      </c>
      <c r="C55" s="32">
        <v>540</v>
      </c>
      <c r="D55" s="39">
        <v>450</v>
      </c>
      <c r="E55" s="27">
        <v>540</v>
      </c>
      <c r="F55" s="27">
        <v>540</v>
      </c>
    </row>
    <row r="56" spans="1:6" x14ac:dyDescent="0.3">
      <c r="A56" s="9" t="s">
        <v>50</v>
      </c>
      <c r="B56" s="10">
        <v>5500</v>
      </c>
      <c r="C56" s="32">
        <v>5500</v>
      </c>
      <c r="D56" s="29">
        <v>5257</v>
      </c>
      <c r="E56" s="27">
        <v>5500</v>
      </c>
      <c r="F56" s="27">
        <v>5500</v>
      </c>
    </row>
    <row r="57" spans="1:6" x14ac:dyDescent="0.3">
      <c r="A57" s="9" t="s">
        <v>51</v>
      </c>
      <c r="B57" s="11"/>
      <c r="C57" s="25"/>
      <c r="D57" s="29">
        <v>0</v>
      </c>
      <c r="E57" s="24"/>
      <c r="F57" s="24"/>
    </row>
    <row r="58" spans="1:6" x14ac:dyDescent="0.3">
      <c r="A58" s="9" t="s">
        <v>52</v>
      </c>
      <c r="B58" s="11">
        <v>1000</v>
      </c>
      <c r="C58" s="25">
        <v>1000</v>
      </c>
      <c r="D58" s="29">
        <v>500</v>
      </c>
      <c r="E58" s="27">
        <v>1000</v>
      </c>
      <c r="F58" s="27">
        <v>1000</v>
      </c>
    </row>
    <row r="59" spans="1:6" x14ac:dyDescent="0.3">
      <c r="A59" s="9" t="s">
        <v>53</v>
      </c>
      <c r="B59" s="11"/>
      <c r="C59" s="25"/>
      <c r="D59" s="29">
        <v>100</v>
      </c>
      <c r="E59" s="27">
        <v>100</v>
      </c>
      <c r="F59" s="24"/>
    </row>
    <row r="60" spans="1:6" x14ac:dyDescent="0.3">
      <c r="A60" s="9" t="s">
        <v>54</v>
      </c>
      <c r="B60" s="12">
        <v>2000</v>
      </c>
      <c r="C60" s="30">
        <v>2000</v>
      </c>
      <c r="D60" s="29">
        <v>3026</v>
      </c>
      <c r="E60" s="40">
        <v>3050</v>
      </c>
      <c r="F60" s="27">
        <v>2000</v>
      </c>
    </row>
    <row r="61" spans="1:6" x14ac:dyDescent="0.3">
      <c r="A61" s="9" t="s">
        <v>55</v>
      </c>
      <c r="B61" s="11">
        <v>25372</v>
      </c>
      <c r="C61" s="25">
        <v>25372</v>
      </c>
      <c r="D61" s="29">
        <v>25372</v>
      </c>
      <c r="E61" s="27">
        <v>25372</v>
      </c>
      <c r="F61" s="27">
        <v>28500</v>
      </c>
    </row>
    <row r="62" spans="1:6" x14ac:dyDescent="0.3">
      <c r="A62" s="9" t="s">
        <v>83</v>
      </c>
      <c r="B62" s="12"/>
      <c r="C62" s="30"/>
      <c r="D62" s="29">
        <v>13333</v>
      </c>
      <c r="E62" s="27">
        <v>20333</v>
      </c>
      <c r="F62" s="27">
        <v>0</v>
      </c>
    </row>
    <row r="63" spans="1:6" x14ac:dyDescent="0.3">
      <c r="A63" s="9" t="s">
        <v>56</v>
      </c>
      <c r="B63" s="11">
        <v>2149</v>
      </c>
      <c r="C63" s="25">
        <v>2149</v>
      </c>
      <c r="D63" s="29">
        <v>2149</v>
      </c>
      <c r="E63" s="27">
        <v>2149</v>
      </c>
      <c r="F63" s="27">
        <v>2149</v>
      </c>
    </row>
    <row r="64" spans="1:6" x14ac:dyDescent="0.3">
      <c r="A64" s="9" t="s">
        <v>57</v>
      </c>
      <c r="B64" s="12">
        <v>7500</v>
      </c>
      <c r="C64" s="30">
        <v>7500</v>
      </c>
      <c r="D64" s="29">
        <v>7294</v>
      </c>
      <c r="E64" s="27">
        <v>7294</v>
      </c>
      <c r="F64" s="27">
        <v>7500</v>
      </c>
    </row>
    <row r="65" spans="1:6" x14ac:dyDescent="0.3">
      <c r="A65" s="9" t="s">
        <v>58</v>
      </c>
      <c r="B65" s="11">
        <v>4000</v>
      </c>
      <c r="C65" s="25">
        <v>4000</v>
      </c>
      <c r="D65" s="29">
        <v>3527</v>
      </c>
      <c r="E65" s="27">
        <v>4000</v>
      </c>
      <c r="F65" s="27">
        <v>4000</v>
      </c>
    </row>
    <row r="66" spans="1:6" x14ac:dyDescent="0.3">
      <c r="A66" s="9" t="s">
        <v>59</v>
      </c>
      <c r="B66" s="12">
        <v>8500</v>
      </c>
      <c r="C66" s="30">
        <v>8500</v>
      </c>
      <c r="D66" s="29">
        <v>4338</v>
      </c>
      <c r="E66" s="27">
        <v>5000</v>
      </c>
      <c r="F66" s="27">
        <v>8500</v>
      </c>
    </row>
    <row r="67" spans="1:6" x14ac:dyDescent="0.3">
      <c r="A67" s="9" t="s">
        <v>60</v>
      </c>
      <c r="B67" s="12">
        <v>15000</v>
      </c>
      <c r="C67" s="30">
        <v>15000</v>
      </c>
      <c r="D67" s="29">
        <v>5308</v>
      </c>
      <c r="E67" s="27">
        <v>7000</v>
      </c>
      <c r="F67" s="27">
        <v>15000</v>
      </c>
    </row>
    <row r="68" spans="1:6" x14ac:dyDescent="0.3">
      <c r="A68" s="9" t="s">
        <v>61</v>
      </c>
      <c r="B68" s="10">
        <v>170000</v>
      </c>
      <c r="C68" s="32">
        <v>170000</v>
      </c>
      <c r="D68" s="29">
        <v>144646</v>
      </c>
      <c r="E68" s="27">
        <v>170000</v>
      </c>
      <c r="F68" s="27">
        <v>227446</v>
      </c>
    </row>
    <row r="69" spans="1:6" x14ac:dyDescent="0.3">
      <c r="A69" s="9" t="s">
        <v>62</v>
      </c>
      <c r="B69" s="11">
        <v>33000</v>
      </c>
      <c r="C69" s="25">
        <v>33000</v>
      </c>
      <c r="D69" s="29">
        <v>36573</v>
      </c>
      <c r="E69" s="27">
        <v>36573</v>
      </c>
      <c r="F69" s="27">
        <v>33000</v>
      </c>
    </row>
    <row r="70" spans="1:6" x14ac:dyDescent="0.3">
      <c r="A70" s="9" t="s">
        <v>63</v>
      </c>
      <c r="B70" s="11">
        <v>200</v>
      </c>
      <c r="C70" s="25">
        <v>200</v>
      </c>
      <c r="D70" s="29">
        <v>0</v>
      </c>
      <c r="E70" s="27">
        <v>0</v>
      </c>
      <c r="F70" s="27">
        <v>200</v>
      </c>
    </row>
    <row r="71" spans="1:6" x14ac:dyDescent="0.3">
      <c r="A71" s="9" t="s">
        <v>64</v>
      </c>
      <c r="B71" s="10">
        <v>27500</v>
      </c>
      <c r="C71" s="32">
        <v>27500</v>
      </c>
      <c r="D71" s="29">
        <v>17696</v>
      </c>
      <c r="E71" s="27">
        <v>27500</v>
      </c>
      <c r="F71" s="27">
        <v>27500</v>
      </c>
    </row>
    <row r="72" spans="1:6" x14ac:dyDescent="0.3">
      <c r="A72" s="9" t="s">
        <v>65</v>
      </c>
      <c r="B72" s="11">
        <v>2300</v>
      </c>
      <c r="C72" s="25">
        <v>2300</v>
      </c>
      <c r="D72" s="29">
        <v>2000</v>
      </c>
      <c r="E72" s="27">
        <v>2300</v>
      </c>
      <c r="F72" s="27">
        <v>2300</v>
      </c>
    </row>
    <row r="73" spans="1:6" x14ac:dyDescent="0.3">
      <c r="A73" s="9" t="s">
        <v>66</v>
      </c>
      <c r="B73" s="12">
        <v>2360</v>
      </c>
      <c r="C73" s="30">
        <v>2360</v>
      </c>
      <c r="D73" s="29">
        <v>1465</v>
      </c>
      <c r="E73" s="27">
        <v>2000</v>
      </c>
      <c r="F73" s="27">
        <v>2360</v>
      </c>
    </row>
    <row r="74" spans="1:6" x14ac:dyDescent="0.3">
      <c r="A74" s="9" t="s">
        <v>10</v>
      </c>
      <c r="B74" s="11">
        <v>2000</v>
      </c>
      <c r="C74" s="25">
        <v>2000</v>
      </c>
      <c r="D74" s="29">
        <v>2000</v>
      </c>
      <c r="E74" s="27">
        <v>2000</v>
      </c>
      <c r="F74" s="27">
        <v>2000</v>
      </c>
    </row>
    <row r="75" spans="1:6" x14ac:dyDescent="0.3">
      <c r="A75" s="9" t="s">
        <v>67</v>
      </c>
      <c r="B75" s="11">
        <v>300</v>
      </c>
      <c r="C75" s="25">
        <v>300</v>
      </c>
      <c r="D75" s="29">
        <v>115</v>
      </c>
      <c r="E75" s="27">
        <v>115</v>
      </c>
      <c r="F75" s="27">
        <v>300</v>
      </c>
    </row>
    <row r="76" spans="1:6" x14ac:dyDescent="0.3">
      <c r="A76" s="9" t="s">
        <v>68</v>
      </c>
      <c r="B76" s="11">
        <v>2000</v>
      </c>
      <c r="C76" s="25">
        <v>2000</v>
      </c>
      <c r="D76" s="29">
        <v>-1222</v>
      </c>
      <c r="E76" s="27">
        <v>-1000</v>
      </c>
      <c r="F76" s="27">
        <v>2000</v>
      </c>
    </row>
    <row r="77" spans="1:6" x14ac:dyDescent="0.3">
      <c r="A77" s="9" t="s">
        <v>69</v>
      </c>
      <c r="B77" s="11">
        <v>3000</v>
      </c>
      <c r="C77" s="25">
        <v>3000</v>
      </c>
      <c r="D77" s="29">
        <v>2137</v>
      </c>
      <c r="E77" s="27">
        <v>3000</v>
      </c>
      <c r="F77" s="27">
        <v>3000</v>
      </c>
    </row>
    <row r="78" spans="1:6" x14ac:dyDescent="0.3">
      <c r="A78" s="9" t="s">
        <v>70</v>
      </c>
      <c r="B78" s="11">
        <v>200</v>
      </c>
      <c r="C78" s="25">
        <v>200</v>
      </c>
      <c r="D78" s="29">
        <v>0</v>
      </c>
      <c r="E78" s="27">
        <v>0</v>
      </c>
      <c r="F78" s="27">
        <v>200</v>
      </c>
    </row>
    <row r="79" spans="1:6" x14ac:dyDescent="0.3">
      <c r="A79" s="9" t="s">
        <v>71</v>
      </c>
      <c r="B79" s="11">
        <v>1500</v>
      </c>
      <c r="C79" s="25">
        <v>1500</v>
      </c>
      <c r="D79" s="29">
        <v>270</v>
      </c>
      <c r="E79" s="27">
        <v>300</v>
      </c>
      <c r="F79" s="27">
        <v>1500</v>
      </c>
    </row>
    <row r="80" spans="1:6" x14ac:dyDescent="0.3">
      <c r="A80" s="9" t="s">
        <v>72</v>
      </c>
      <c r="B80" s="11">
        <v>500</v>
      </c>
      <c r="C80" s="25">
        <v>500</v>
      </c>
      <c r="D80" s="29">
        <v>25</v>
      </c>
      <c r="E80" s="27">
        <v>25</v>
      </c>
      <c r="F80" s="27">
        <v>500</v>
      </c>
    </row>
    <row r="81" spans="1:6" x14ac:dyDescent="0.3">
      <c r="A81" s="9" t="s">
        <v>84</v>
      </c>
      <c r="B81" s="12"/>
      <c r="C81" s="30"/>
      <c r="D81" s="29">
        <v>53</v>
      </c>
      <c r="E81" s="27">
        <v>53</v>
      </c>
      <c r="F81" s="27"/>
    </row>
    <row r="82" spans="1:6" x14ac:dyDescent="0.3">
      <c r="A82" s="9" t="s">
        <v>73</v>
      </c>
      <c r="B82" s="10"/>
      <c r="C82" s="32"/>
      <c r="D82" s="29"/>
      <c r="E82" s="24"/>
      <c r="F82" s="27"/>
    </row>
    <row r="83" spans="1:6" x14ac:dyDescent="0.3">
      <c r="A83" s="9" t="s">
        <v>74</v>
      </c>
      <c r="B83" s="11">
        <v>12500</v>
      </c>
      <c r="C83" s="25">
        <v>12500</v>
      </c>
      <c r="D83" s="29">
        <v>9144</v>
      </c>
      <c r="E83" s="27">
        <v>12500</v>
      </c>
      <c r="F83" s="27">
        <v>12500</v>
      </c>
    </row>
    <row r="84" spans="1:6" x14ac:dyDescent="0.3">
      <c r="A84" s="9" t="s">
        <v>75</v>
      </c>
      <c r="B84" s="11"/>
      <c r="C84" s="28">
        <v>0</v>
      </c>
      <c r="D84" s="35"/>
      <c r="E84" s="24"/>
      <c r="F84" s="27"/>
    </row>
    <row r="85" spans="1:6" x14ac:dyDescent="0.3">
      <c r="A85" s="9"/>
      <c r="B85" s="11"/>
      <c r="C85" s="25"/>
      <c r="D85" s="29"/>
      <c r="E85" s="24"/>
      <c r="F85" s="27"/>
    </row>
    <row r="86" spans="1:6" x14ac:dyDescent="0.3">
      <c r="A86" s="4" t="s">
        <v>76</v>
      </c>
      <c r="B86" s="15">
        <f>SUM(B42:B85)</f>
        <v>361404</v>
      </c>
      <c r="C86" s="36">
        <f>SUM(C42:C85)</f>
        <v>364560</v>
      </c>
      <c r="D86" s="35">
        <f>SUM(D42:D85)</f>
        <v>309292</v>
      </c>
      <c r="E86" s="38">
        <f>SUM(E42:E85)</f>
        <v>370341</v>
      </c>
      <c r="F86" s="38">
        <f>SUM(F42:F85)</f>
        <v>425378</v>
      </c>
    </row>
    <row r="87" spans="1:6" x14ac:dyDescent="0.3">
      <c r="A87" s="9"/>
      <c r="B87" s="11"/>
      <c r="C87" s="25"/>
      <c r="D87" s="29"/>
      <c r="E87" s="24"/>
      <c r="F87" s="27"/>
    </row>
    <row r="88" spans="1:6" x14ac:dyDescent="0.3">
      <c r="A88" s="4" t="s">
        <v>77</v>
      </c>
      <c r="B88" s="16">
        <f>SUM(B39-B86)</f>
        <v>-4283</v>
      </c>
      <c r="C88" s="41">
        <f>SUM(C39-C86)</f>
        <v>8963</v>
      </c>
      <c r="D88" s="37">
        <f>SUM(D39-D86)</f>
        <v>34992</v>
      </c>
      <c r="E88" s="38">
        <f>SUM(E39-E86)</f>
        <v>15105</v>
      </c>
      <c r="F88" s="38">
        <f>SUM(F39-F86)</f>
        <v>11815</v>
      </c>
    </row>
    <row r="89" spans="1:6" x14ac:dyDescent="0.3">
      <c r="A89" s="4" t="s">
        <v>78</v>
      </c>
      <c r="B89" s="17">
        <f>SUM(B6+B84+B88)</f>
        <v>157662</v>
      </c>
      <c r="C89" s="21">
        <f>SUM(C6+C84+C88)</f>
        <v>170908</v>
      </c>
      <c r="D89" s="42"/>
      <c r="E89" s="43">
        <f>SUM(E6+E88)</f>
        <v>177050</v>
      </c>
      <c r="F89" s="47">
        <f>SUM(F6+F88)</f>
        <v>190561</v>
      </c>
    </row>
    <row r="90" spans="1:6" x14ac:dyDescent="0.3">
      <c r="A90" s="4" t="s">
        <v>79</v>
      </c>
      <c r="B90" s="17"/>
      <c r="C90" s="21">
        <v>60000</v>
      </c>
      <c r="D90" s="24"/>
      <c r="E90" s="43">
        <v>60000</v>
      </c>
      <c r="F90" s="38">
        <v>60000</v>
      </c>
    </row>
    <row r="91" spans="1:6" x14ac:dyDescent="0.3">
      <c r="A91" s="4" t="s">
        <v>80</v>
      </c>
      <c r="B91" s="7">
        <f>SUM(B89-B90)</f>
        <v>157662</v>
      </c>
      <c r="C91" s="21">
        <f>SUM(C89-C90)</f>
        <v>110908</v>
      </c>
      <c r="D91" s="24"/>
      <c r="E91" s="43">
        <f>SUM(E89-E90)</f>
        <v>117050</v>
      </c>
      <c r="F91" s="38">
        <f>SUM(F89-F90)</f>
        <v>130561</v>
      </c>
    </row>
    <row r="92" spans="1:6" x14ac:dyDescent="0.3">
      <c r="A92" s="44"/>
      <c r="B92" s="45"/>
      <c r="C92" s="18"/>
    </row>
  </sheetData>
  <pageMargins left="0.2" right="0.2" top="0.25" bottom="0.25" header="0.25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975D-C8F3-44EA-9AC8-903C3DB73639}">
  <dimension ref="A1:N107"/>
  <sheetViews>
    <sheetView workbookViewId="0">
      <selection activeCell="E1" sqref="E1:E1048576"/>
    </sheetView>
  </sheetViews>
  <sheetFormatPr defaultColWidth="9.109375" defaultRowHeight="14.4" x14ac:dyDescent="0.3"/>
  <cols>
    <col min="1" max="1" width="31.6640625" style="33" customWidth="1"/>
    <col min="2" max="2" width="11" style="33" bestFit="1" customWidth="1"/>
    <col min="3" max="3" width="9.5546875" style="33" bestFit="1" customWidth="1"/>
    <col min="4" max="4" width="9.109375" style="27"/>
    <col min="5" max="5" width="11" style="55" customWidth="1"/>
    <col min="6" max="6" width="9.5546875" style="51" bestFit="1" customWidth="1"/>
    <col min="7" max="7" width="11.44140625" style="49" bestFit="1" customWidth="1"/>
    <col min="8" max="8" width="9.109375" style="46"/>
    <col min="9" max="9" width="11.77734375" bestFit="1" customWidth="1"/>
    <col min="10" max="10" width="11.109375" bestFit="1" customWidth="1"/>
    <col min="12" max="12" width="11.77734375" bestFit="1" customWidth="1"/>
    <col min="13" max="13" width="9.109375" style="46"/>
    <col min="14" max="14" width="11.77734375" style="53" bestFit="1" customWidth="1"/>
    <col min="15" max="16384" width="9.109375" style="46"/>
  </cols>
  <sheetData>
    <row r="1" spans="1:14" x14ac:dyDescent="0.3">
      <c r="A1" s="9" t="s">
        <v>0</v>
      </c>
      <c r="G1" s="27"/>
    </row>
    <row r="2" spans="1:14" x14ac:dyDescent="0.3">
      <c r="A2" s="9" t="s">
        <v>87</v>
      </c>
      <c r="G2" s="27"/>
      <c r="N2"/>
    </row>
    <row r="3" spans="1:14" x14ac:dyDescent="0.3">
      <c r="A3" s="60"/>
      <c r="B3" s="52">
        <v>2018</v>
      </c>
      <c r="C3" s="52">
        <v>2019</v>
      </c>
      <c r="D3" s="52">
        <v>2019</v>
      </c>
      <c r="E3" s="52">
        <v>2019</v>
      </c>
      <c r="F3" s="52">
        <v>2020</v>
      </c>
      <c r="G3" s="63">
        <v>2020</v>
      </c>
      <c r="N3" s="56"/>
    </row>
    <row r="4" spans="1:14" x14ac:dyDescent="0.3">
      <c r="A4" s="9"/>
      <c r="B4" s="52" t="s">
        <v>2</v>
      </c>
      <c r="C4" s="52" t="s">
        <v>2</v>
      </c>
      <c r="D4" s="61" t="s">
        <v>4</v>
      </c>
      <c r="E4" s="61" t="s">
        <v>89</v>
      </c>
      <c r="F4" s="52" t="s">
        <v>2</v>
      </c>
      <c r="G4" s="64">
        <v>44088</v>
      </c>
      <c r="N4"/>
    </row>
    <row r="5" spans="1:14" x14ac:dyDescent="0.3">
      <c r="A5" s="9"/>
      <c r="G5" s="27"/>
      <c r="N5"/>
    </row>
    <row r="6" spans="1:14" x14ac:dyDescent="0.3">
      <c r="A6" s="4" t="s">
        <v>5</v>
      </c>
      <c r="B6" s="5"/>
      <c r="C6" s="38">
        <v>197506</v>
      </c>
      <c r="D6" s="38">
        <v>197506</v>
      </c>
      <c r="E6" s="38">
        <v>197506</v>
      </c>
      <c r="F6" s="47">
        <v>142519</v>
      </c>
      <c r="G6" s="65"/>
      <c r="N6"/>
    </row>
    <row r="7" spans="1:14" x14ac:dyDescent="0.3">
      <c r="A7" s="4" t="s">
        <v>6</v>
      </c>
      <c r="B7" s="7"/>
      <c r="C7" s="7">
        <v>-60000</v>
      </c>
      <c r="D7" s="62">
        <v>-60000</v>
      </c>
      <c r="E7" s="62">
        <v>-60000</v>
      </c>
      <c r="F7" s="7">
        <v>-60000</v>
      </c>
      <c r="G7" s="65"/>
      <c r="N7"/>
    </row>
    <row r="8" spans="1:14" x14ac:dyDescent="0.3">
      <c r="A8" s="4" t="s">
        <v>7</v>
      </c>
      <c r="B8" s="7"/>
      <c r="C8" s="38">
        <f t="shared" ref="C8:F8" si="0">SUM(C6:C7)</f>
        <v>137506</v>
      </c>
      <c r="D8" s="38">
        <f t="shared" si="0"/>
        <v>137506</v>
      </c>
      <c r="E8" s="38">
        <f t="shared" si="0"/>
        <v>137506</v>
      </c>
      <c r="F8" s="47">
        <f t="shared" si="0"/>
        <v>82519</v>
      </c>
      <c r="G8" s="65"/>
      <c r="N8"/>
    </row>
    <row r="9" spans="1:14" x14ac:dyDescent="0.3">
      <c r="A9" s="4" t="s">
        <v>8</v>
      </c>
      <c r="G9" s="27"/>
      <c r="N9"/>
    </row>
    <row r="10" spans="1:14" x14ac:dyDescent="0.3">
      <c r="A10" s="9" t="s">
        <v>9</v>
      </c>
      <c r="B10" s="27">
        <v>14851</v>
      </c>
      <c r="C10" s="27">
        <v>14589</v>
      </c>
      <c r="D10" s="27">
        <v>14862</v>
      </c>
      <c r="E10" s="27">
        <v>14862</v>
      </c>
      <c r="F10" s="40">
        <v>14855</v>
      </c>
      <c r="G10" s="27">
        <v>2228</v>
      </c>
      <c r="N10"/>
    </row>
    <row r="11" spans="1:14" x14ac:dyDescent="0.3">
      <c r="A11" s="9" t="s">
        <v>82</v>
      </c>
      <c r="B11" s="13">
        <v>5283</v>
      </c>
      <c r="C11" s="27">
        <v>5283</v>
      </c>
      <c r="D11" s="27">
        <v>7605</v>
      </c>
      <c r="E11" s="54">
        <v>7605</v>
      </c>
      <c r="F11" s="40">
        <v>7605</v>
      </c>
      <c r="G11" s="27">
        <v>8423</v>
      </c>
      <c r="N11"/>
    </row>
    <row r="12" spans="1:14" x14ac:dyDescent="0.3">
      <c r="A12" s="9" t="s">
        <v>10</v>
      </c>
      <c r="B12" s="27">
        <v>4000</v>
      </c>
      <c r="C12" s="27">
        <v>4000</v>
      </c>
      <c r="D12" s="27">
        <v>4000</v>
      </c>
      <c r="E12" s="27">
        <v>4000</v>
      </c>
      <c r="F12" s="40">
        <v>4000</v>
      </c>
      <c r="G12" s="27">
        <v>4000</v>
      </c>
      <c r="N12"/>
    </row>
    <row r="13" spans="1:14" x14ac:dyDescent="0.3">
      <c r="A13" s="9" t="s">
        <v>86</v>
      </c>
      <c r="B13" s="48">
        <v>5304</v>
      </c>
      <c r="C13" s="27"/>
      <c r="D13" s="27">
        <v>12086</v>
      </c>
      <c r="E13" s="27">
        <v>12086</v>
      </c>
      <c r="F13" s="50"/>
      <c r="G13" s="27"/>
      <c r="N13"/>
    </row>
    <row r="14" spans="1:14" x14ac:dyDescent="0.3">
      <c r="A14" s="9" t="s">
        <v>11</v>
      </c>
      <c r="B14" s="27">
        <v>92048</v>
      </c>
      <c r="C14" s="27">
        <v>92048</v>
      </c>
      <c r="D14" s="27">
        <v>92048</v>
      </c>
      <c r="E14" s="27">
        <v>92048</v>
      </c>
      <c r="F14" s="40">
        <v>101256</v>
      </c>
      <c r="G14" s="27">
        <v>75943</v>
      </c>
      <c r="N14"/>
    </row>
    <row r="15" spans="1:14" x14ac:dyDescent="0.3">
      <c r="A15" s="9" t="s">
        <v>12</v>
      </c>
      <c r="B15" s="27">
        <v>560</v>
      </c>
      <c r="C15" s="27">
        <v>560</v>
      </c>
      <c r="D15" s="27">
        <v>555</v>
      </c>
      <c r="E15" s="27">
        <v>555</v>
      </c>
      <c r="F15" s="40">
        <v>560</v>
      </c>
      <c r="G15" s="27">
        <v>560</v>
      </c>
      <c r="N15"/>
    </row>
    <row r="16" spans="1:14" x14ac:dyDescent="0.3">
      <c r="A16" s="9" t="s">
        <v>13</v>
      </c>
      <c r="B16" s="27">
        <v>2149</v>
      </c>
      <c r="C16" s="27">
        <v>2149</v>
      </c>
      <c r="D16" s="27">
        <v>2233</v>
      </c>
      <c r="E16" s="27">
        <v>2233</v>
      </c>
      <c r="F16" s="40">
        <v>2149</v>
      </c>
      <c r="G16" s="27">
        <v>2320</v>
      </c>
      <c r="N16"/>
    </row>
    <row r="17" spans="1:14" x14ac:dyDescent="0.3">
      <c r="A17" s="9" t="s">
        <v>14</v>
      </c>
      <c r="B17" s="27">
        <v>1157</v>
      </c>
      <c r="C17" s="27">
        <v>1157</v>
      </c>
      <c r="D17" s="27">
        <v>1159</v>
      </c>
      <c r="E17" s="27">
        <v>1159</v>
      </c>
      <c r="F17" s="40">
        <v>1159</v>
      </c>
      <c r="G17" s="27">
        <v>1159</v>
      </c>
      <c r="N17"/>
    </row>
    <row r="18" spans="1:14" x14ac:dyDescent="0.3">
      <c r="A18" s="9" t="s">
        <v>88</v>
      </c>
      <c r="B18" s="27"/>
      <c r="C18" s="27"/>
      <c r="E18" s="27">
        <v>1200</v>
      </c>
      <c r="F18" s="40"/>
      <c r="G18" s="27"/>
      <c r="N18"/>
    </row>
    <row r="19" spans="1:14" x14ac:dyDescent="0.3">
      <c r="A19" s="9" t="s">
        <v>15</v>
      </c>
      <c r="B19" s="27">
        <v>46</v>
      </c>
      <c r="C19" s="27">
        <v>46</v>
      </c>
      <c r="D19" s="27">
        <v>48</v>
      </c>
      <c r="E19" s="27">
        <v>48</v>
      </c>
      <c r="F19" s="40">
        <v>48</v>
      </c>
      <c r="G19" s="27">
        <v>48</v>
      </c>
      <c r="N19"/>
    </row>
    <row r="20" spans="1:14" x14ac:dyDescent="0.3">
      <c r="A20" s="9" t="s">
        <v>16</v>
      </c>
      <c r="B20" s="27">
        <v>32</v>
      </c>
      <c r="C20" s="27">
        <v>32</v>
      </c>
      <c r="D20" s="27">
        <v>32</v>
      </c>
      <c r="E20" s="27">
        <v>32</v>
      </c>
      <c r="F20" s="40">
        <v>32</v>
      </c>
      <c r="G20" s="27">
        <v>32</v>
      </c>
      <c r="N20"/>
    </row>
    <row r="21" spans="1:14" x14ac:dyDescent="0.3">
      <c r="A21" s="9" t="s">
        <v>17</v>
      </c>
      <c r="B21" s="27">
        <v>0</v>
      </c>
      <c r="C21" s="27">
        <v>57446</v>
      </c>
      <c r="D21" s="27">
        <v>0</v>
      </c>
      <c r="E21" s="27">
        <v>0</v>
      </c>
      <c r="F21" s="40">
        <v>57446</v>
      </c>
      <c r="G21" s="27">
        <v>57446</v>
      </c>
      <c r="N21"/>
    </row>
    <row r="22" spans="1:14" x14ac:dyDescent="0.3">
      <c r="A22" s="9" t="s">
        <v>18</v>
      </c>
      <c r="B22" s="27">
        <v>5595</v>
      </c>
      <c r="C22" s="27">
        <v>2000</v>
      </c>
      <c r="D22" s="27">
        <v>2000</v>
      </c>
      <c r="E22" s="27">
        <v>3000</v>
      </c>
      <c r="F22" s="40">
        <v>2000</v>
      </c>
      <c r="G22" s="27">
        <v>1000</v>
      </c>
      <c r="N22"/>
    </row>
    <row r="23" spans="1:14" x14ac:dyDescent="0.3">
      <c r="A23" s="9" t="s">
        <v>19</v>
      </c>
      <c r="B23" s="27">
        <v>200</v>
      </c>
      <c r="C23" s="27"/>
      <c r="D23" s="27">
        <v>0</v>
      </c>
      <c r="E23" s="27">
        <v>0</v>
      </c>
      <c r="F23" s="40">
        <v>0</v>
      </c>
      <c r="G23" s="27">
        <v>600</v>
      </c>
      <c r="N23"/>
    </row>
    <row r="24" spans="1:14" x14ac:dyDescent="0.3">
      <c r="A24" s="9" t="s">
        <v>20</v>
      </c>
      <c r="B24" s="27">
        <v>2846</v>
      </c>
      <c r="C24" s="27">
        <v>1000</v>
      </c>
      <c r="D24" s="27">
        <v>1824</v>
      </c>
      <c r="E24" s="27">
        <v>3081</v>
      </c>
      <c r="F24" s="40">
        <v>1000</v>
      </c>
      <c r="G24" s="27">
        <v>1442</v>
      </c>
      <c r="N24"/>
    </row>
    <row r="25" spans="1:14" x14ac:dyDescent="0.3">
      <c r="A25" s="33" t="s">
        <v>21</v>
      </c>
      <c r="B25" s="27">
        <v>221</v>
      </c>
      <c r="C25" s="27">
        <v>280</v>
      </c>
      <c r="D25" s="27">
        <v>280</v>
      </c>
      <c r="E25" s="27">
        <v>250</v>
      </c>
      <c r="F25" s="40">
        <v>280</v>
      </c>
      <c r="G25" s="27">
        <v>270</v>
      </c>
    </row>
    <row r="26" spans="1:14" x14ac:dyDescent="0.3">
      <c r="A26" s="33" t="s">
        <v>22</v>
      </c>
      <c r="B26" s="27">
        <v>-258</v>
      </c>
      <c r="C26" s="27">
        <v>-280</v>
      </c>
      <c r="D26" s="27">
        <v>-280</v>
      </c>
      <c r="E26" s="27">
        <v>-271</v>
      </c>
      <c r="F26" s="40">
        <v>-280</v>
      </c>
      <c r="G26" s="27"/>
    </row>
    <row r="27" spans="1:14" x14ac:dyDescent="0.3">
      <c r="A27" s="9" t="s">
        <v>23</v>
      </c>
      <c r="B27" s="27">
        <v>1574</v>
      </c>
      <c r="C27" s="27">
        <v>1500</v>
      </c>
      <c r="D27" s="27">
        <v>6500</v>
      </c>
      <c r="E27" s="27">
        <v>7319</v>
      </c>
      <c r="F27" s="40">
        <v>1500</v>
      </c>
      <c r="G27" s="27">
        <v>1156</v>
      </c>
    </row>
    <row r="28" spans="1:14" x14ac:dyDescent="0.3">
      <c r="A28" s="9" t="s">
        <v>24</v>
      </c>
      <c r="B28" s="27">
        <v>1867</v>
      </c>
      <c r="C28" s="27">
        <v>1000</v>
      </c>
      <c r="D28" s="27">
        <v>8658</v>
      </c>
      <c r="E28" s="27">
        <v>8658</v>
      </c>
      <c r="F28" s="40">
        <v>1000</v>
      </c>
      <c r="G28" s="27">
        <v>350</v>
      </c>
    </row>
    <row r="29" spans="1:14" x14ac:dyDescent="0.3">
      <c r="A29" s="9" t="s">
        <v>25</v>
      </c>
      <c r="B29" s="27">
        <v>743</v>
      </c>
      <c r="C29" s="27">
        <v>500</v>
      </c>
      <c r="D29" s="27">
        <v>500</v>
      </c>
      <c r="E29" s="27">
        <v>643</v>
      </c>
      <c r="F29" s="40">
        <v>500</v>
      </c>
      <c r="G29" s="27">
        <v>478</v>
      </c>
    </row>
    <row r="30" spans="1:14" x14ac:dyDescent="0.3">
      <c r="A30" s="9" t="s">
        <v>85</v>
      </c>
      <c r="B30" s="27">
        <v>0</v>
      </c>
      <c r="C30" s="27">
        <v>105</v>
      </c>
      <c r="D30" s="27">
        <v>356</v>
      </c>
      <c r="E30" s="27">
        <v>356</v>
      </c>
      <c r="F30" s="40">
        <v>300</v>
      </c>
      <c r="G30" s="27">
        <v>105</v>
      </c>
    </row>
    <row r="31" spans="1:14" x14ac:dyDescent="0.3">
      <c r="A31" s="9" t="s">
        <v>26</v>
      </c>
      <c r="B31" s="27">
        <v>736</v>
      </c>
      <c r="D31" s="27">
        <v>0</v>
      </c>
      <c r="E31" s="27">
        <v>0</v>
      </c>
      <c r="F31" s="9">
        <v>0</v>
      </c>
      <c r="G31" s="27">
        <v>1012</v>
      </c>
    </row>
    <row r="32" spans="1:14" x14ac:dyDescent="0.3">
      <c r="A32" s="9" t="s">
        <v>27</v>
      </c>
      <c r="B32" s="27">
        <v>25</v>
      </c>
      <c r="C32" s="27">
        <v>500</v>
      </c>
      <c r="D32" s="27">
        <v>0</v>
      </c>
      <c r="E32" s="27">
        <v>25</v>
      </c>
      <c r="F32" s="40">
        <v>500</v>
      </c>
      <c r="G32" s="27">
        <v>510</v>
      </c>
    </row>
    <row r="33" spans="1:8" x14ac:dyDescent="0.3">
      <c r="A33" s="9" t="s">
        <v>28</v>
      </c>
      <c r="B33" s="27">
        <v>0</v>
      </c>
      <c r="C33" s="27"/>
      <c r="D33" s="27">
        <v>0</v>
      </c>
      <c r="E33" s="27">
        <v>0</v>
      </c>
      <c r="F33" s="40">
        <v>0</v>
      </c>
      <c r="G33" s="27"/>
    </row>
    <row r="34" spans="1:8" x14ac:dyDescent="0.3">
      <c r="A34" s="33" t="s">
        <v>29</v>
      </c>
      <c r="B34" s="27">
        <v>246834</v>
      </c>
      <c r="C34" s="27"/>
      <c r="D34" s="27">
        <v>246364</v>
      </c>
      <c r="E34" s="27">
        <v>246364</v>
      </c>
      <c r="F34" s="40"/>
      <c r="G34" s="27">
        <v>246364</v>
      </c>
    </row>
    <row r="35" spans="1:8" x14ac:dyDescent="0.3">
      <c r="A35" s="33" t="s">
        <v>30</v>
      </c>
      <c r="B35" s="27">
        <v>-320</v>
      </c>
      <c r="C35" s="27"/>
      <c r="E35" s="27">
        <v>0</v>
      </c>
      <c r="F35" s="50"/>
      <c r="G35" s="27">
        <v>0</v>
      </c>
    </row>
    <row r="36" spans="1:8" x14ac:dyDescent="0.3">
      <c r="A36" s="9" t="s">
        <v>31</v>
      </c>
      <c r="B36" s="27"/>
      <c r="C36" s="27">
        <v>140778</v>
      </c>
      <c r="E36" s="27"/>
      <c r="F36" s="40">
        <v>147576</v>
      </c>
      <c r="G36" s="27"/>
    </row>
    <row r="37" spans="1:8" x14ac:dyDescent="0.3">
      <c r="A37" s="33" t="s">
        <v>32</v>
      </c>
      <c r="B37" s="27"/>
      <c r="C37" s="27">
        <v>12500</v>
      </c>
      <c r="E37" s="27"/>
      <c r="F37" s="40">
        <v>12500</v>
      </c>
      <c r="G37" s="27"/>
    </row>
    <row r="38" spans="1:8" x14ac:dyDescent="0.3">
      <c r="A38" s="33" t="s">
        <v>33</v>
      </c>
      <c r="B38" s="27"/>
      <c r="C38" s="27">
        <v>100000</v>
      </c>
      <c r="E38" s="27"/>
      <c r="F38" s="40">
        <v>100000</v>
      </c>
      <c r="G38" s="27"/>
    </row>
    <row r="39" spans="1:8" x14ac:dyDescent="0.3">
      <c r="A39" s="9"/>
      <c r="C39" s="27"/>
      <c r="F39" s="50"/>
      <c r="G39" s="27"/>
    </row>
    <row r="40" spans="1:8" x14ac:dyDescent="0.3">
      <c r="A40" s="4" t="s">
        <v>34</v>
      </c>
      <c r="B40" s="38">
        <f>SUM(B10:B39)</f>
        <v>385493</v>
      </c>
      <c r="C40" s="38">
        <f>SUM(C10:C39)</f>
        <v>437193</v>
      </c>
      <c r="D40" s="38">
        <f>SUM(D10:D38)</f>
        <v>400830</v>
      </c>
      <c r="E40" s="38">
        <f>SUM(E10:E39)</f>
        <v>405253</v>
      </c>
      <c r="F40" s="47">
        <f>SUM(F10:F39)</f>
        <v>455986</v>
      </c>
      <c r="G40" s="27">
        <f>SUM(G10:G39)</f>
        <v>405446</v>
      </c>
    </row>
    <row r="41" spans="1:8" x14ac:dyDescent="0.3">
      <c r="A41" s="9"/>
      <c r="C41" s="27"/>
      <c r="F41" s="50"/>
      <c r="G41" s="27"/>
    </row>
    <row r="42" spans="1:8" x14ac:dyDescent="0.3">
      <c r="A42" s="4" t="s">
        <v>35</v>
      </c>
      <c r="C42" s="27"/>
      <c r="F42" s="50"/>
      <c r="G42" s="27"/>
      <c r="H42" s="57"/>
    </row>
    <row r="43" spans="1:8" x14ac:dyDescent="0.3">
      <c r="A43" s="9" t="s">
        <v>36</v>
      </c>
      <c r="B43" s="27">
        <v>6140</v>
      </c>
      <c r="C43" s="27">
        <v>6140</v>
      </c>
      <c r="D43" s="27">
        <v>6140</v>
      </c>
      <c r="E43" s="27">
        <v>6140</v>
      </c>
      <c r="F43" s="40">
        <v>6140</v>
      </c>
      <c r="G43" s="27">
        <v>4352</v>
      </c>
    </row>
    <row r="44" spans="1:8" x14ac:dyDescent="0.3">
      <c r="A44" s="9" t="s">
        <v>37</v>
      </c>
      <c r="B44" s="27">
        <v>685</v>
      </c>
      <c r="C44" s="27">
        <v>700</v>
      </c>
      <c r="D44" s="27">
        <v>698</v>
      </c>
      <c r="E44" s="27">
        <v>723</v>
      </c>
      <c r="F44" s="40">
        <v>700</v>
      </c>
      <c r="G44" s="27">
        <v>804</v>
      </c>
    </row>
    <row r="45" spans="1:8" x14ac:dyDescent="0.3">
      <c r="A45" s="9" t="s">
        <v>38</v>
      </c>
      <c r="B45" s="27">
        <v>172</v>
      </c>
      <c r="C45" s="27">
        <v>400</v>
      </c>
      <c r="D45" s="27">
        <v>400</v>
      </c>
      <c r="E45" s="27">
        <v>254</v>
      </c>
      <c r="F45" s="40">
        <v>400</v>
      </c>
      <c r="G45" s="27">
        <v>0</v>
      </c>
    </row>
    <row r="46" spans="1:8" x14ac:dyDescent="0.3">
      <c r="A46" s="9" t="s">
        <v>39</v>
      </c>
      <c r="B46" s="27">
        <v>8181</v>
      </c>
      <c r="C46" s="27">
        <v>8181</v>
      </c>
      <c r="D46" s="27">
        <v>5700</v>
      </c>
      <c r="E46" s="27">
        <v>8181</v>
      </c>
      <c r="F46" s="40">
        <v>8181</v>
      </c>
      <c r="G46" s="27">
        <v>7016</v>
      </c>
    </row>
    <row r="47" spans="1:8" x14ac:dyDescent="0.3">
      <c r="A47" s="9" t="s">
        <v>40</v>
      </c>
      <c r="B47" s="27">
        <v>1542</v>
      </c>
      <c r="C47" s="27">
        <v>1100</v>
      </c>
      <c r="D47" s="27">
        <v>1100</v>
      </c>
      <c r="E47" s="27">
        <v>2050</v>
      </c>
      <c r="F47" s="40">
        <v>1100</v>
      </c>
      <c r="G47" s="27">
        <v>2145</v>
      </c>
    </row>
    <row r="48" spans="1:8" x14ac:dyDescent="0.3">
      <c r="A48" s="9" t="s">
        <v>41</v>
      </c>
      <c r="B48" s="27">
        <v>246</v>
      </c>
      <c r="C48" s="27">
        <v>500</v>
      </c>
      <c r="D48" s="27">
        <v>400</v>
      </c>
      <c r="E48" s="27">
        <v>324</v>
      </c>
      <c r="F48" s="40">
        <v>500</v>
      </c>
      <c r="G48" s="27">
        <v>56</v>
      </c>
    </row>
    <row r="49" spans="1:7" x14ac:dyDescent="0.3">
      <c r="A49" s="9" t="s">
        <v>42</v>
      </c>
      <c r="B49" s="27">
        <v>5159</v>
      </c>
      <c r="C49" s="27">
        <v>5500</v>
      </c>
      <c r="D49" s="27">
        <v>2950</v>
      </c>
      <c r="E49" s="27">
        <v>3094</v>
      </c>
      <c r="F49" s="40">
        <v>5500</v>
      </c>
      <c r="G49" s="27">
        <v>4948</v>
      </c>
    </row>
    <row r="50" spans="1:7" x14ac:dyDescent="0.3">
      <c r="A50" s="9" t="s">
        <v>43</v>
      </c>
      <c r="B50" s="27">
        <v>3562</v>
      </c>
      <c r="C50" s="27">
        <v>3562</v>
      </c>
      <c r="D50" s="27">
        <v>3562</v>
      </c>
      <c r="E50" s="27">
        <v>3562</v>
      </c>
      <c r="F50" s="40">
        <v>3562</v>
      </c>
      <c r="G50" s="27">
        <v>2137</v>
      </c>
    </row>
    <row r="51" spans="1:7" x14ac:dyDescent="0.3">
      <c r="A51" s="9" t="s">
        <v>44</v>
      </c>
      <c r="B51" s="27">
        <v>318</v>
      </c>
      <c r="C51" s="27">
        <v>700</v>
      </c>
      <c r="D51" s="27">
        <v>350</v>
      </c>
      <c r="E51" s="27">
        <v>115</v>
      </c>
      <c r="F51" s="40">
        <v>700</v>
      </c>
      <c r="G51" s="27">
        <v>275</v>
      </c>
    </row>
    <row r="52" spans="1:7" x14ac:dyDescent="0.3">
      <c r="A52" s="9" t="s">
        <v>45</v>
      </c>
      <c r="B52" s="27">
        <v>6107</v>
      </c>
      <c r="C52" s="27">
        <v>6100</v>
      </c>
      <c r="D52" s="27">
        <v>6150</v>
      </c>
      <c r="E52" s="27">
        <v>6125</v>
      </c>
      <c r="F52" s="40">
        <v>6250</v>
      </c>
      <c r="G52" s="27">
        <v>4575</v>
      </c>
    </row>
    <row r="53" spans="1:7" x14ac:dyDescent="0.3">
      <c r="A53" s="9" t="s">
        <v>46</v>
      </c>
      <c r="B53" s="27">
        <v>1178</v>
      </c>
      <c r="C53" s="27">
        <v>1200</v>
      </c>
      <c r="D53" s="27">
        <v>1424</v>
      </c>
      <c r="E53" s="27">
        <v>1424</v>
      </c>
      <c r="F53" s="40">
        <v>1500</v>
      </c>
      <c r="G53" s="27">
        <v>1453</v>
      </c>
    </row>
    <row r="54" spans="1:7" x14ac:dyDescent="0.3">
      <c r="A54" s="9" t="s">
        <v>47</v>
      </c>
      <c r="B54" s="27">
        <v>0</v>
      </c>
      <c r="C54" s="27">
        <v>1000</v>
      </c>
      <c r="D54" s="27">
        <v>0</v>
      </c>
      <c r="E54" s="27">
        <v>0</v>
      </c>
      <c r="F54" s="40">
        <v>1000</v>
      </c>
      <c r="G54" s="27"/>
    </row>
    <row r="55" spans="1:7" x14ac:dyDescent="0.3">
      <c r="A55" s="9" t="s">
        <v>48</v>
      </c>
      <c r="B55" s="27">
        <v>450</v>
      </c>
      <c r="C55" s="27">
        <v>800</v>
      </c>
      <c r="D55" s="27">
        <v>700</v>
      </c>
      <c r="E55" s="27">
        <v>0</v>
      </c>
      <c r="F55" s="40">
        <v>800</v>
      </c>
      <c r="G55" s="27">
        <v>475</v>
      </c>
    </row>
    <row r="56" spans="1:7" x14ac:dyDescent="0.3">
      <c r="A56" s="9" t="s">
        <v>49</v>
      </c>
      <c r="B56" s="27">
        <v>630</v>
      </c>
      <c r="C56" s="27">
        <v>540</v>
      </c>
      <c r="D56" s="27">
        <v>540</v>
      </c>
      <c r="E56" s="27">
        <v>540</v>
      </c>
      <c r="F56" s="40">
        <v>540</v>
      </c>
      <c r="G56" s="27">
        <v>405</v>
      </c>
    </row>
    <row r="57" spans="1:7" x14ac:dyDescent="0.3">
      <c r="A57" s="9" t="s">
        <v>50</v>
      </c>
      <c r="B57" s="27">
        <v>5537</v>
      </c>
      <c r="C57" s="27">
        <v>5500</v>
      </c>
      <c r="D57" s="27">
        <v>5797</v>
      </c>
      <c r="E57" s="27">
        <v>5797</v>
      </c>
      <c r="F57" s="40">
        <v>6000</v>
      </c>
      <c r="G57" s="27">
        <v>5278</v>
      </c>
    </row>
    <row r="58" spans="1:7" x14ac:dyDescent="0.3">
      <c r="A58" s="9" t="s">
        <v>51</v>
      </c>
      <c r="G58" s="27"/>
    </row>
    <row r="59" spans="1:7" x14ac:dyDescent="0.3">
      <c r="A59" s="9" t="s">
        <v>52</v>
      </c>
      <c r="B59" s="27">
        <v>500</v>
      </c>
      <c r="C59" s="27">
        <v>1000</v>
      </c>
      <c r="D59" s="27">
        <v>2100</v>
      </c>
      <c r="E59" s="27">
        <v>2100</v>
      </c>
      <c r="F59" s="40">
        <v>1000</v>
      </c>
      <c r="G59" s="27">
        <v>1257</v>
      </c>
    </row>
    <row r="60" spans="1:7" x14ac:dyDescent="0.3">
      <c r="A60" s="9" t="s">
        <v>53</v>
      </c>
      <c r="B60" s="27">
        <v>100</v>
      </c>
      <c r="D60" s="27">
        <v>0</v>
      </c>
      <c r="E60" s="27">
        <v>0</v>
      </c>
      <c r="F60" s="9">
        <v>0</v>
      </c>
      <c r="G60" s="27">
        <v>200</v>
      </c>
    </row>
    <row r="61" spans="1:7" x14ac:dyDescent="0.3">
      <c r="A61" s="9" t="s">
        <v>54</v>
      </c>
      <c r="B61" s="40">
        <v>3026</v>
      </c>
      <c r="C61" s="27">
        <v>2000</v>
      </c>
      <c r="D61" s="27">
        <v>1000</v>
      </c>
      <c r="E61" s="40">
        <v>2781</v>
      </c>
      <c r="F61" s="40">
        <v>2000</v>
      </c>
      <c r="G61" s="27">
        <v>1301</v>
      </c>
    </row>
    <row r="62" spans="1:7" x14ac:dyDescent="0.3">
      <c r="A62" s="9" t="s">
        <v>55</v>
      </c>
      <c r="B62" s="27">
        <v>25372</v>
      </c>
      <c r="C62" s="27">
        <v>28500</v>
      </c>
      <c r="D62" s="27">
        <v>28500</v>
      </c>
      <c r="E62" s="27">
        <v>28500</v>
      </c>
      <c r="F62" s="40">
        <v>28500</v>
      </c>
      <c r="G62" s="27">
        <v>28500</v>
      </c>
    </row>
    <row r="63" spans="1:7" x14ac:dyDescent="0.3">
      <c r="A63" s="9" t="s">
        <v>83</v>
      </c>
      <c r="B63" s="27">
        <v>20333</v>
      </c>
      <c r="C63" s="27">
        <v>0</v>
      </c>
      <c r="D63" s="27">
        <v>0</v>
      </c>
      <c r="E63" s="27">
        <v>0</v>
      </c>
      <c r="F63" s="40">
        <v>0</v>
      </c>
      <c r="G63" s="27"/>
    </row>
    <row r="64" spans="1:7" x14ac:dyDescent="0.3">
      <c r="A64" s="9" t="s">
        <v>56</v>
      </c>
      <c r="B64" s="27">
        <v>2149</v>
      </c>
      <c r="C64" s="27">
        <v>2149</v>
      </c>
      <c r="D64" s="27">
        <v>2233</v>
      </c>
      <c r="E64" s="27">
        <v>2233</v>
      </c>
      <c r="F64" s="40">
        <v>2233</v>
      </c>
      <c r="G64" s="27">
        <v>2320</v>
      </c>
    </row>
    <row r="65" spans="1:8" x14ac:dyDescent="0.3">
      <c r="A65" s="9" t="s">
        <v>57</v>
      </c>
      <c r="B65" s="27">
        <v>7294</v>
      </c>
      <c r="C65" s="27">
        <v>7500</v>
      </c>
      <c r="D65" s="27">
        <v>8025</v>
      </c>
      <c r="E65" s="27">
        <v>8026</v>
      </c>
      <c r="F65" s="40">
        <v>8500</v>
      </c>
      <c r="G65" s="27">
        <v>8092</v>
      </c>
      <c r="H65" s="49"/>
    </row>
    <row r="66" spans="1:8" x14ac:dyDescent="0.3">
      <c r="A66" s="9" t="s">
        <v>58</v>
      </c>
      <c r="B66" s="27">
        <v>5496</v>
      </c>
      <c r="C66" s="27">
        <v>4000</v>
      </c>
      <c r="D66" s="27">
        <v>5500</v>
      </c>
      <c r="E66" s="27">
        <v>6317</v>
      </c>
      <c r="F66" s="40">
        <v>5500</v>
      </c>
      <c r="G66" s="27">
        <v>3629</v>
      </c>
      <c r="H66" s="49"/>
    </row>
    <row r="67" spans="1:8" x14ac:dyDescent="0.3">
      <c r="A67" s="9" t="s">
        <v>59</v>
      </c>
      <c r="B67" s="27">
        <v>5632</v>
      </c>
      <c r="C67" s="27">
        <v>8500</v>
      </c>
      <c r="D67" s="27">
        <v>6500</v>
      </c>
      <c r="E67" s="27">
        <v>6253</v>
      </c>
      <c r="F67" s="40">
        <v>8500</v>
      </c>
      <c r="G67" s="27">
        <v>3074</v>
      </c>
      <c r="H67" s="49"/>
    </row>
    <row r="68" spans="1:8" x14ac:dyDescent="0.3">
      <c r="A68" s="9" t="s">
        <v>60</v>
      </c>
      <c r="B68" s="27">
        <v>11039</v>
      </c>
      <c r="C68" s="27">
        <v>15000</v>
      </c>
      <c r="D68" s="27">
        <v>7000</v>
      </c>
      <c r="E68" s="27">
        <v>13420</v>
      </c>
      <c r="F68" s="40">
        <v>15000</v>
      </c>
      <c r="G68" s="27">
        <v>9134</v>
      </c>
      <c r="H68" s="49"/>
    </row>
    <row r="69" spans="1:8" x14ac:dyDescent="0.3">
      <c r="A69" s="9" t="s">
        <v>61</v>
      </c>
      <c r="B69" s="27">
        <v>163426</v>
      </c>
      <c r="C69" s="27">
        <v>227446</v>
      </c>
      <c r="D69" s="27">
        <v>259730</v>
      </c>
      <c r="E69" s="27">
        <v>260031</v>
      </c>
      <c r="F69" s="40">
        <v>143000</v>
      </c>
      <c r="G69" s="27"/>
      <c r="H69" s="49"/>
    </row>
    <row r="70" spans="1:8" x14ac:dyDescent="0.3">
      <c r="A70" s="9" t="s">
        <v>62</v>
      </c>
      <c r="B70" s="27">
        <v>47514</v>
      </c>
      <c r="C70" s="27">
        <v>33000</v>
      </c>
      <c r="D70" s="27">
        <v>33000</v>
      </c>
      <c r="E70" s="27">
        <v>37631</v>
      </c>
      <c r="F70" s="40">
        <v>33000</v>
      </c>
      <c r="G70" s="27">
        <v>144580</v>
      </c>
      <c r="H70" s="49"/>
    </row>
    <row r="71" spans="1:8" x14ac:dyDescent="0.3">
      <c r="A71" s="9" t="s">
        <v>63</v>
      </c>
      <c r="B71" s="27">
        <v>0</v>
      </c>
      <c r="C71" s="27">
        <v>200</v>
      </c>
      <c r="D71" s="27">
        <v>0</v>
      </c>
      <c r="E71" s="27">
        <v>0</v>
      </c>
      <c r="F71" s="40">
        <v>200</v>
      </c>
      <c r="G71" s="27"/>
      <c r="H71" s="49"/>
    </row>
    <row r="72" spans="1:8" x14ac:dyDescent="0.3">
      <c r="A72" s="9" t="s">
        <v>64</v>
      </c>
      <c r="B72" s="27">
        <v>23772</v>
      </c>
      <c r="C72" s="27">
        <v>27500</v>
      </c>
      <c r="D72" s="27">
        <v>27500</v>
      </c>
      <c r="E72" s="27">
        <v>26809</v>
      </c>
      <c r="F72" s="40">
        <v>27500</v>
      </c>
      <c r="G72" s="27">
        <v>18298</v>
      </c>
      <c r="H72" s="49"/>
    </row>
    <row r="73" spans="1:8" x14ac:dyDescent="0.3">
      <c r="A73" s="9" t="s">
        <v>65</v>
      </c>
      <c r="B73" s="27">
        <v>2300</v>
      </c>
      <c r="C73" s="27">
        <v>2300</v>
      </c>
      <c r="D73" s="27">
        <v>2300</v>
      </c>
      <c r="E73" s="27">
        <v>6012</v>
      </c>
      <c r="F73" s="40">
        <v>3335</v>
      </c>
      <c r="G73" s="27">
        <v>264</v>
      </c>
      <c r="H73" s="49"/>
    </row>
    <row r="74" spans="1:8" x14ac:dyDescent="0.3">
      <c r="A74" s="9" t="s">
        <v>66</v>
      </c>
      <c r="B74" s="27">
        <v>1478</v>
      </c>
      <c r="C74" s="27">
        <v>2360</v>
      </c>
      <c r="D74" s="27">
        <v>2360</v>
      </c>
      <c r="E74" s="27">
        <v>2383</v>
      </c>
      <c r="F74" s="40">
        <v>2360</v>
      </c>
      <c r="G74" s="27">
        <v>1479</v>
      </c>
      <c r="H74" s="49"/>
    </row>
    <row r="75" spans="1:8" x14ac:dyDescent="0.3">
      <c r="A75" s="9" t="s">
        <v>10</v>
      </c>
      <c r="B75" s="27">
        <v>2000</v>
      </c>
      <c r="C75" s="27">
        <v>2000</v>
      </c>
      <c r="D75" s="27">
        <v>2000</v>
      </c>
      <c r="E75" s="27">
        <v>2000</v>
      </c>
      <c r="F75" s="40">
        <v>2000</v>
      </c>
      <c r="G75" s="27">
        <v>2000</v>
      </c>
      <c r="H75" s="49"/>
    </row>
    <row r="76" spans="1:8" x14ac:dyDescent="0.3">
      <c r="A76" s="9" t="s">
        <v>67</v>
      </c>
      <c r="B76" s="27">
        <v>115</v>
      </c>
      <c r="C76" s="27">
        <v>300</v>
      </c>
      <c r="D76" s="27">
        <v>300</v>
      </c>
      <c r="E76" s="27">
        <v>227</v>
      </c>
      <c r="F76" s="40">
        <v>300</v>
      </c>
      <c r="G76" s="27">
        <v>294</v>
      </c>
      <c r="H76" s="49"/>
    </row>
    <row r="77" spans="1:8" x14ac:dyDescent="0.3">
      <c r="A77" s="9" t="s">
        <v>68</v>
      </c>
      <c r="B77" s="27">
        <v>1018</v>
      </c>
      <c r="C77" s="27">
        <v>2000</v>
      </c>
      <c r="D77" s="27">
        <v>900</v>
      </c>
      <c r="E77" s="27">
        <v>605</v>
      </c>
      <c r="F77" s="40">
        <v>2000</v>
      </c>
      <c r="G77" s="27">
        <v>628</v>
      </c>
      <c r="H77" s="49"/>
    </row>
    <row r="78" spans="1:8" x14ac:dyDescent="0.3">
      <c r="A78" s="9" t="s">
        <v>69</v>
      </c>
      <c r="B78" s="27">
        <v>2850</v>
      </c>
      <c r="C78" s="27">
        <v>3000</v>
      </c>
      <c r="D78" s="27">
        <v>3000</v>
      </c>
      <c r="E78" s="27">
        <v>3424</v>
      </c>
      <c r="F78" s="40">
        <v>3000</v>
      </c>
      <c r="G78" s="27">
        <v>2976</v>
      </c>
      <c r="H78" s="49"/>
    </row>
    <row r="79" spans="1:8" x14ac:dyDescent="0.3">
      <c r="A79" s="9" t="s">
        <v>70</v>
      </c>
      <c r="B79" s="27">
        <v>0</v>
      </c>
      <c r="C79" s="27">
        <v>200</v>
      </c>
      <c r="D79" s="27">
        <v>0</v>
      </c>
      <c r="E79" s="27">
        <v>0</v>
      </c>
      <c r="F79" s="40">
        <v>200</v>
      </c>
      <c r="G79" s="27">
        <v>150</v>
      </c>
      <c r="H79" s="49"/>
    </row>
    <row r="80" spans="1:8" x14ac:dyDescent="0.3">
      <c r="A80" s="9" t="s">
        <v>71</v>
      </c>
      <c r="B80" s="27">
        <v>270</v>
      </c>
      <c r="C80" s="27">
        <v>1500</v>
      </c>
      <c r="D80" s="27">
        <v>600</v>
      </c>
      <c r="E80" s="27">
        <v>585</v>
      </c>
      <c r="F80" s="40">
        <v>1500</v>
      </c>
      <c r="G80" s="27">
        <v>250</v>
      </c>
      <c r="H80" s="58"/>
    </row>
    <row r="81" spans="1:8" x14ac:dyDescent="0.3">
      <c r="A81" s="9" t="s">
        <v>72</v>
      </c>
      <c r="B81" s="27">
        <v>25</v>
      </c>
      <c r="C81" s="27">
        <v>500</v>
      </c>
      <c r="D81" s="27">
        <v>135</v>
      </c>
      <c r="E81" s="27">
        <v>115</v>
      </c>
      <c r="F81" s="40">
        <v>500</v>
      </c>
      <c r="G81" s="27">
        <v>160</v>
      </c>
      <c r="H81" s="49"/>
    </row>
    <row r="82" spans="1:8" x14ac:dyDescent="0.3">
      <c r="A82" s="9" t="s">
        <v>84</v>
      </c>
      <c r="B82" s="27">
        <v>53</v>
      </c>
      <c r="C82" s="27"/>
      <c r="E82" s="27">
        <v>0</v>
      </c>
      <c r="F82" s="40">
        <v>13000</v>
      </c>
      <c r="G82" s="27">
        <v>38000</v>
      </c>
      <c r="H82" s="49"/>
    </row>
    <row r="83" spans="1:8" x14ac:dyDescent="0.3">
      <c r="A83" s="9" t="s">
        <v>73</v>
      </c>
      <c r="C83" s="27"/>
      <c r="F83" s="50"/>
      <c r="G83" s="27"/>
      <c r="H83" s="59"/>
    </row>
    <row r="84" spans="1:8" x14ac:dyDescent="0.3">
      <c r="A84" s="9" t="s">
        <v>74</v>
      </c>
      <c r="B84" s="27">
        <v>12500</v>
      </c>
      <c r="C84" s="27">
        <v>12500</v>
      </c>
      <c r="D84" s="27">
        <v>12500</v>
      </c>
      <c r="E84" s="27">
        <v>12500</v>
      </c>
      <c r="F84" s="40">
        <v>12500</v>
      </c>
      <c r="G84" s="27">
        <v>9144</v>
      </c>
      <c r="H84" s="49"/>
    </row>
    <row r="85" spans="1:8" x14ac:dyDescent="0.3">
      <c r="A85" s="9" t="s">
        <v>75</v>
      </c>
      <c r="C85" s="27"/>
      <c r="F85" s="50"/>
      <c r="G85" s="27">
        <v>13000</v>
      </c>
      <c r="H85" s="49"/>
    </row>
    <row r="86" spans="1:8" x14ac:dyDescent="0.3">
      <c r="A86" s="9" t="s">
        <v>90</v>
      </c>
      <c r="C86" s="27"/>
      <c r="F86" s="40">
        <v>2570</v>
      </c>
      <c r="G86" s="27">
        <v>60</v>
      </c>
      <c r="H86" s="49"/>
    </row>
    <row r="87" spans="1:8" x14ac:dyDescent="0.3">
      <c r="A87" s="4" t="s">
        <v>76</v>
      </c>
      <c r="B87" s="38">
        <f t="shared" ref="B87:F87" si="1">SUM(B43:B86)</f>
        <v>378169</v>
      </c>
      <c r="C87" s="38">
        <f t="shared" si="1"/>
        <v>425378</v>
      </c>
      <c r="D87" s="38">
        <f t="shared" si="1"/>
        <v>441094</v>
      </c>
      <c r="E87" s="38">
        <f t="shared" si="1"/>
        <v>460281</v>
      </c>
      <c r="F87" s="47">
        <f t="shared" si="1"/>
        <v>361071</v>
      </c>
      <c r="G87" s="38">
        <f>SUM(G43:G86)</f>
        <v>322709</v>
      </c>
      <c r="H87" s="49"/>
    </row>
    <row r="88" spans="1:8" x14ac:dyDescent="0.3">
      <c r="A88" s="9"/>
      <c r="C88" s="27"/>
      <c r="F88" s="50"/>
      <c r="G88" s="27"/>
      <c r="H88" s="49"/>
    </row>
    <row r="89" spans="1:8" x14ac:dyDescent="0.3">
      <c r="A89" s="4" t="s">
        <v>77</v>
      </c>
      <c r="B89" s="38">
        <f t="shared" ref="B89:F89" si="2">SUM(B40-B87)</f>
        <v>7324</v>
      </c>
      <c r="C89" s="38">
        <f t="shared" si="2"/>
        <v>11815</v>
      </c>
      <c r="D89" s="38">
        <f t="shared" si="2"/>
        <v>-40264</v>
      </c>
      <c r="E89" s="38">
        <f t="shared" si="2"/>
        <v>-55028</v>
      </c>
      <c r="F89" s="47">
        <f t="shared" si="2"/>
        <v>94915</v>
      </c>
      <c r="G89" s="27"/>
      <c r="H89" s="49"/>
    </row>
    <row r="90" spans="1:8" x14ac:dyDescent="0.3">
      <c r="A90" s="4" t="s">
        <v>78</v>
      </c>
      <c r="B90" s="43">
        <v>190553</v>
      </c>
      <c r="C90" s="47">
        <f>SUM(C6+C89)</f>
        <v>209321</v>
      </c>
      <c r="D90" s="47">
        <f>SUM(D6+D89)</f>
        <v>157242</v>
      </c>
      <c r="E90" s="38">
        <f>SUM(E6+E89)</f>
        <v>142478</v>
      </c>
      <c r="F90" s="47">
        <f>SUM(F6+F89)</f>
        <v>237434</v>
      </c>
      <c r="G90" s="27"/>
      <c r="H90" s="49"/>
    </row>
    <row r="91" spans="1:8" x14ac:dyDescent="0.3">
      <c r="A91" s="4" t="s">
        <v>79</v>
      </c>
      <c r="B91" s="43">
        <v>60000</v>
      </c>
      <c r="C91" s="38">
        <v>60000</v>
      </c>
      <c r="D91" s="38">
        <v>60000</v>
      </c>
      <c r="E91" s="38">
        <v>60000</v>
      </c>
      <c r="F91" s="47">
        <v>60000</v>
      </c>
      <c r="G91" s="27"/>
      <c r="H91" s="49"/>
    </row>
    <row r="92" spans="1:8" x14ac:dyDescent="0.3">
      <c r="A92" s="4" t="s">
        <v>80</v>
      </c>
      <c r="B92" s="43">
        <f t="shared" ref="B92:F92" si="3">SUM(B90-B91)</f>
        <v>130553</v>
      </c>
      <c r="C92" s="38">
        <f t="shared" si="3"/>
        <v>149321</v>
      </c>
      <c r="D92" s="47">
        <f t="shared" si="3"/>
        <v>97242</v>
      </c>
      <c r="E92" s="38">
        <f t="shared" si="3"/>
        <v>82478</v>
      </c>
      <c r="F92" s="47">
        <f t="shared" si="3"/>
        <v>177434</v>
      </c>
      <c r="G92" s="27"/>
      <c r="H92" s="49"/>
    </row>
    <row r="93" spans="1:8" x14ac:dyDescent="0.3">
      <c r="A93" s="4"/>
      <c r="G93" s="27"/>
      <c r="H93" s="49"/>
    </row>
    <row r="94" spans="1:8" x14ac:dyDescent="0.3">
      <c r="H94" s="49"/>
    </row>
    <row r="95" spans="1:8" x14ac:dyDescent="0.3">
      <c r="H95" s="49"/>
    </row>
    <row r="96" spans="1:8" x14ac:dyDescent="0.3">
      <c r="H96" s="49"/>
    </row>
    <row r="97" spans="8:8" x14ac:dyDescent="0.3">
      <c r="H97" s="49"/>
    </row>
    <row r="98" spans="8:8" x14ac:dyDescent="0.3">
      <c r="H98" s="49"/>
    </row>
    <row r="99" spans="8:8" x14ac:dyDescent="0.3">
      <c r="H99" s="49"/>
    </row>
    <row r="100" spans="8:8" x14ac:dyDescent="0.3">
      <c r="H100" s="49"/>
    </row>
    <row r="101" spans="8:8" x14ac:dyDescent="0.3">
      <c r="H101" s="49"/>
    </row>
    <row r="102" spans="8:8" x14ac:dyDescent="0.3">
      <c r="H102" s="49"/>
    </row>
    <row r="103" spans="8:8" x14ac:dyDescent="0.3">
      <c r="H103" s="49"/>
    </row>
    <row r="104" spans="8:8" x14ac:dyDescent="0.3">
      <c r="H104" s="49"/>
    </row>
    <row r="105" spans="8:8" x14ac:dyDescent="0.3">
      <c r="H105" s="58"/>
    </row>
    <row r="106" spans="8:8" x14ac:dyDescent="0.3">
      <c r="H106" s="49"/>
    </row>
    <row r="107" spans="8:8" x14ac:dyDescent="0.3">
      <c r="H107" s="58"/>
    </row>
  </sheetData>
  <pageMargins left="0" right="0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CF42-A391-4F85-9D1C-A3F5BE3F237E}">
  <dimension ref="A1:K177"/>
  <sheetViews>
    <sheetView workbookViewId="0">
      <selection activeCell="E1" sqref="E1:E1048576"/>
    </sheetView>
  </sheetViews>
  <sheetFormatPr defaultColWidth="9.109375" defaultRowHeight="14.4" x14ac:dyDescent="0.3"/>
  <cols>
    <col min="1" max="1" width="31.6640625" style="33" customWidth="1"/>
    <col min="2" max="2" width="11" style="55" customWidth="1"/>
    <col min="3" max="3" width="9.5546875" style="51" bestFit="1" customWidth="1"/>
    <col min="4" max="4" width="9.109375" style="74"/>
    <col min="5" max="5" width="9.88671875" style="73" bestFit="1" customWidth="1"/>
    <col min="6" max="6" width="11.77734375" style="84" bestFit="1" customWidth="1"/>
    <col min="7" max="7" width="11.109375" style="88" bestFit="1" customWidth="1"/>
    <col min="9" max="9" width="11.77734375" bestFit="1" customWidth="1"/>
    <col min="10" max="10" width="9.109375" style="46"/>
    <col min="11" max="11" width="11.77734375" style="53" bestFit="1" customWidth="1"/>
    <col min="12" max="16384" width="9.109375" style="46"/>
  </cols>
  <sheetData>
    <row r="1" spans="1:11" x14ac:dyDescent="0.3">
      <c r="A1" s="9" t="s">
        <v>0</v>
      </c>
      <c r="D1" s="66"/>
      <c r="E1" s="77"/>
      <c r="G1" s="87"/>
    </row>
    <row r="2" spans="1:11" x14ac:dyDescent="0.3">
      <c r="A2" s="9" t="s">
        <v>94</v>
      </c>
      <c r="D2" s="66"/>
      <c r="E2" s="77"/>
      <c r="G2" s="87"/>
      <c r="K2"/>
    </row>
    <row r="3" spans="1:11" x14ac:dyDescent="0.3">
      <c r="A3" s="60"/>
      <c r="B3" s="52">
        <v>2019</v>
      </c>
      <c r="C3" s="52">
        <v>2020</v>
      </c>
      <c r="D3" s="67">
        <v>2020</v>
      </c>
      <c r="E3" s="78">
        <v>2021</v>
      </c>
      <c r="F3" s="76">
        <v>2021</v>
      </c>
      <c r="G3" s="76">
        <v>2021</v>
      </c>
      <c r="K3" s="56"/>
    </row>
    <row r="4" spans="1:11" x14ac:dyDescent="0.3">
      <c r="A4" s="9"/>
      <c r="B4" s="61" t="s">
        <v>2</v>
      </c>
      <c r="C4" s="52" t="s">
        <v>2</v>
      </c>
      <c r="D4" s="68" t="s">
        <v>95</v>
      </c>
      <c r="E4" s="79" t="s">
        <v>2</v>
      </c>
      <c r="F4" s="75">
        <v>44469</v>
      </c>
      <c r="G4" s="76" t="s">
        <v>100</v>
      </c>
      <c r="K4"/>
    </row>
    <row r="5" spans="1:11" x14ac:dyDescent="0.3">
      <c r="A5" s="9"/>
      <c r="D5" s="66"/>
      <c r="E5" s="77"/>
      <c r="F5" s="85"/>
      <c r="G5" s="87"/>
      <c r="K5"/>
    </row>
    <row r="6" spans="1:11" x14ac:dyDescent="0.3">
      <c r="A6" s="4" t="s">
        <v>5</v>
      </c>
      <c r="B6" s="38">
        <v>197506</v>
      </c>
      <c r="C6" s="47">
        <v>142519</v>
      </c>
      <c r="D6" s="69">
        <v>142519</v>
      </c>
      <c r="E6" s="80">
        <v>171455</v>
      </c>
      <c r="F6" s="69">
        <v>171455</v>
      </c>
      <c r="G6" s="85">
        <v>171455</v>
      </c>
      <c r="K6"/>
    </row>
    <row r="7" spans="1:11" x14ac:dyDescent="0.3">
      <c r="A7" s="4" t="s">
        <v>93</v>
      </c>
      <c r="B7" s="62">
        <v>-60000</v>
      </c>
      <c r="C7" s="7">
        <v>-60000</v>
      </c>
      <c r="D7" s="70">
        <v>-60000</v>
      </c>
      <c r="E7" s="80">
        <v>22000</v>
      </c>
      <c r="F7" s="69">
        <v>22000</v>
      </c>
      <c r="G7" s="85">
        <v>22000</v>
      </c>
      <c r="K7"/>
    </row>
    <row r="8" spans="1:11" x14ac:dyDescent="0.3">
      <c r="A8" s="4" t="s">
        <v>7</v>
      </c>
      <c r="B8" s="38">
        <f t="shared" ref="B8:C8" si="0">SUM(B6:B7)</f>
        <v>137506</v>
      </c>
      <c r="C8" s="47">
        <f t="shared" si="0"/>
        <v>82519</v>
      </c>
      <c r="D8" s="69">
        <v>82519</v>
      </c>
      <c r="E8" s="80">
        <f>SUM(E6-E7)</f>
        <v>149455</v>
      </c>
      <c r="F8" s="69">
        <f>SUM(F6-F7)</f>
        <v>149455</v>
      </c>
      <c r="G8" s="85">
        <v>149455</v>
      </c>
      <c r="K8"/>
    </row>
    <row r="9" spans="1:11" x14ac:dyDescent="0.3">
      <c r="A9" s="4" t="s">
        <v>8</v>
      </c>
      <c r="D9" s="66"/>
      <c r="E9" s="77"/>
      <c r="G9" s="84"/>
      <c r="K9"/>
    </row>
    <row r="10" spans="1:11" x14ac:dyDescent="0.3">
      <c r="A10" s="9" t="s">
        <v>9</v>
      </c>
      <c r="B10" s="27">
        <v>14862</v>
      </c>
      <c r="C10" s="40">
        <v>14855</v>
      </c>
      <c r="D10" s="66">
        <v>14860</v>
      </c>
      <c r="E10" s="77">
        <v>14852</v>
      </c>
      <c r="F10" s="84">
        <v>2227.85</v>
      </c>
      <c r="G10" s="84">
        <v>14852</v>
      </c>
      <c r="K10"/>
    </row>
    <row r="11" spans="1:11" x14ac:dyDescent="0.3">
      <c r="A11" s="9" t="s">
        <v>82</v>
      </c>
      <c r="B11" s="54">
        <v>7605</v>
      </c>
      <c r="C11" s="40">
        <v>7605</v>
      </c>
      <c r="D11" s="66">
        <v>8422</v>
      </c>
      <c r="E11" s="77">
        <v>8422</v>
      </c>
      <c r="F11" s="84">
        <v>7203.45</v>
      </c>
      <c r="G11" s="84">
        <v>7203</v>
      </c>
      <c r="K11"/>
    </row>
    <row r="12" spans="1:11" x14ac:dyDescent="0.3">
      <c r="A12" s="9" t="s">
        <v>10</v>
      </c>
      <c r="B12" s="27">
        <v>4000</v>
      </c>
      <c r="C12" s="40">
        <v>4000</v>
      </c>
      <c r="D12" s="66">
        <v>4000</v>
      </c>
      <c r="E12" s="77">
        <v>4000</v>
      </c>
      <c r="F12" s="84">
        <v>4000</v>
      </c>
      <c r="G12" s="84">
        <v>4000</v>
      </c>
      <c r="K12"/>
    </row>
    <row r="13" spans="1:11" x14ac:dyDescent="0.3">
      <c r="A13" s="9" t="s">
        <v>86</v>
      </c>
      <c r="B13" s="27">
        <v>12086</v>
      </c>
      <c r="C13" s="50"/>
      <c r="D13" s="66">
        <v>0</v>
      </c>
      <c r="E13" s="77">
        <v>0</v>
      </c>
      <c r="F13" s="84">
        <v>0</v>
      </c>
      <c r="G13" s="84">
        <v>0</v>
      </c>
      <c r="K13"/>
    </row>
    <row r="14" spans="1:11" x14ac:dyDescent="0.3">
      <c r="A14" s="9" t="s">
        <v>91</v>
      </c>
      <c r="B14" s="27"/>
      <c r="C14" s="50"/>
      <c r="D14" s="66">
        <v>633</v>
      </c>
      <c r="E14" s="77">
        <v>0</v>
      </c>
      <c r="F14" s="84">
        <v>0</v>
      </c>
      <c r="G14" s="84">
        <v>0</v>
      </c>
      <c r="K14"/>
    </row>
    <row r="15" spans="1:11" x14ac:dyDescent="0.3">
      <c r="A15" s="9" t="s">
        <v>92</v>
      </c>
      <c r="B15" s="27"/>
      <c r="C15" s="50"/>
      <c r="D15" s="66">
        <v>10880</v>
      </c>
      <c r="E15" s="77">
        <v>0</v>
      </c>
      <c r="F15" s="84">
        <v>0</v>
      </c>
      <c r="G15" s="84">
        <v>0</v>
      </c>
      <c r="K15"/>
    </row>
    <row r="16" spans="1:11" x14ac:dyDescent="0.3">
      <c r="A16" s="9" t="s">
        <v>96</v>
      </c>
      <c r="B16" s="27"/>
      <c r="C16" s="50"/>
      <c r="D16" s="66"/>
      <c r="E16" s="77"/>
      <c r="F16" s="84">
        <v>32028.58</v>
      </c>
      <c r="G16" s="84">
        <v>32029</v>
      </c>
      <c r="K16"/>
    </row>
    <row r="17" spans="1:11" x14ac:dyDescent="0.3">
      <c r="A17" s="9" t="s">
        <v>97</v>
      </c>
      <c r="B17" s="27"/>
      <c r="C17" s="50"/>
      <c r="D17" s="66"/>
      <c r="E17" s="77"/>
      <c r="F17" s="84">
        <v>2461</v>
      </c>
      <c r="G17" s="84">
        <v>2461</v>
      </c>
      <c r="K17"/>
    </row>
    <row r="18" spans="1:11" x14ac:dyDescent="0.3">
      <c r="A18" s="9" t="s">
        <v>11</v>
      </c>
      <c r="B18" s="27">
        <v>92048</v>
      </c>
      <c r="C18" s="40">
        <v>101256</v>
      </c>
      <c r="D18" s="66">
        <v>101256</v>
      </c>
      <c r="E18" s="77">
        <v>101256</v>
      </c>
      <c r="F18" s="84">
        <v>75942.63</v>
      </c>
      <c r="G18" s="84">
        <v>101256</v>
      </c>
      <c r="K18"/>
    </row>
    <row r="19" spans="1:11" x14ac:dyDescent="0.3">
      <c r="A19" s="9" t="s">
        <v>12</v>
      </c>
      <c r="B19" s="27">
        <v>555</v>
      </c>
      <c r="C19" s="40">
        <v>560</v>
      </c>
      <c r="D19" s="66">
        <v>639</v>
      </c>
      <c r="E19" s="77">
        <v>555</v>
      </c>
      <c r="F19" s="84">
        <v>555.94000000000005</v>
      </c>
      <c r="G19" s="84">
        <v>556</v>
      </c>
      <c r="K19"/>
    </row>
    <row r="20" spans="1:11" x14ac:dyDescent="0.3">
      <c r="A20" s="9" t="s">
        <v>13</v>
      </c>
      <c r="B20" s="27">
        <v>2233</v>
      </c>
      <c r="C20" s="40">
        <v>2149</v>
      </c>
      <c r="D20" s="66">
        <v>2319</v>
      </c>
      <c r="E20" s="77">
        <v>2319</v>
      </c>
      <c r="F20" s="84">
        <v>2376.0100000000002</v>
      </c>
      <c r="G20" s="84">
        <v>2376</v>
      </c>
      <c r="K20"/>
    </row>
    <row r="21" spans="1:11" x14ac:dyDescent="0.3">
      <c r="A21" s="9" t="s">
        <v>14</v>
      </c>
      <c r="B21" s="27">
        <v>1159</v>
      </c>
      <c r="C21" s="40">
        <v>1159</v>
      </c>
      <c r="D21" s="66">
        <v>1159</v>
      </c>
      <c r="E21" s="77">
        <v>1159</v>
      </c>
      <c r="F21" s="84">
        <v>1163.4000000000001</v>
      </c>
      <c r="G21" s="84">
        <v>1163</v>
      </c>
      <c r="K21"/>
    </row>
    <row r="22" spans="1:11" x14ac:dyDescent="0.3">
      <c r="A22" s="9" t="s">
        <v>88</v>
      </c>
      <c r="B22" s="27">
        <v>1200</v>
      </c>
      <c r="C22" s="40"/>
      <c r="D22" s="66">
        <v>0</v>
      </c>
      <c r="E22" s="77">
        <v>0</v>
      </c>
      <c r="F22" s="84">
        <v>0</v>
      </c>
      <c r="G22" s="84">
        <v>0</v>
      </c>
      <c r="K22"/>
    </row>
    <row r="23" spans="1:11" x14ac:dyDescent="0.3">
      <c r="A23" s="9" t="s">
        <v>15</v>
      </c>
      <c r="B23" s="27">
        <v>48</v>
      </c>
      <c r="C23" s="40">
        <v>48</v>
      </c>
      <c r="D23" s="66">
        <v>48</v>
      </c>
      <c r="E23" s="77">
        <v>48</v>
      </c>
      <c r="F23" s="84">
        <v>47.81</v>
      </c>
      <c r="G23" s="84">
        <v>48</v>
      </c>
      <c r="K23"/>
    </row>
    <row r="24" spans="1:11" x14ac:dyDescent="0.3">
      <c r="A24" s="9" t="s">
        <v>16</v>
      </c>
      <c r="B24" s="27">
        <v>32</v>
      </c>
      <c r="C24" s="40">
        <v>32</v>
      </c>
      <c r="D24" s="66">
        <v>30</v>
      </c>
      <c r="E24" s="77">
        <v>32</v>
      </c>
      <c r="F24" s="84">
        <v>29.77</v>
      </c>
      <c r="G24" s="84">
        <v>30</v>
      </c>
      <c r="K24"/>
    </row>
    <row r="25" spans="1:11" x14ac:dyDescent="0.3">
      <c r="A25" s="9" t="s">
        <v>17</v>
      </c>
      <c r="B25" s="27">
        <v>0</v>
      </c>
      <c r="C25" s="40">
        <v>57446</v>
      </c>
      <c r="D25" s="66">
        <v>57446</v>
      </c>
      <c r="E25" s="77">
        <v>0</v>
      </c>
      <c r="F25" s="84">
        <v>0</v>
      </c>
      <c r="G25" s="84">
        <v>0</v>
      </c>
      <c r="K25"/>
    </row>
    <row r="26" spans="1:11" x14ac:dyDescent="0.3">
      <c r="A26" s="9" t="s">
        <v>18</v>
      </c>
      <c r="B26" s="27">
        <v>3000</v>
      </c>
      <c r="C26" s="40">
        <v>2000</v>
      </c>
      <c r="D26" s="66">
        <v>1000</v>
      </c>
      <c r="E26" s="77">
        <v>2000</v>
      </c>
      <c r="F26" s="84">
        <v>5000</v>
      </c>
      <c r="G26" s="84">
        <v>5000</v>
      </c>
      <c r="K26"/>
    </row>
    <row r="27" spans="1:11" x14ac:dyDescent="0.3">
      <c r="A27" s="9" t="s">
        <v>19</v>
      </c>
      <c r="B27" s="27">
        <v>0</v>
      </c>
      <c r="C27" s="40">
        <v>0</v>
      </c>
      <c r="D27" s="66">
        <v>600</v>
      </c>
      <c r="E27" s="77">
        <v>200</v>
      </c>
      <c r="F27" s="84">
        <v>0</v>
      </c>
      <c r="G27" s="84">
        <v>0</v>
      </c>
      <c r="K27"/>
    </row>
    <row r="28" spans="1:11" x14ac:dyDescent="0.3">
      <c r="A28" s="9" t="s">
        <v>20</v>
      </c>
      <c r="B28" s="27">
        <v>3081</v>
      </c>
      <c r="C28" s="40">
        <v>1000</v>
      </c>
      <c r="D28" s="66">
        <v>1441</v>
      </c>
      <c r="E28" s="77">
        <v>1000</v>
      </c>
      <c r="F28" s="84">
        <v>0</v>
      </c>
      <c r="G28" s="84">
        <v>1000</v>
      </c>
      <c r="K28"/>
    </row>
    <row r="29" spans="1:11" x14ac:dyDescent="0.3">
      <c r="A29" s="33" t="s">
        <v>21</v>
      </c>
      <c r="B29" s="27">
        <v>250</v>
      </c>
      <c r="C29" s="40">
        <v>280</v>
      </c>
      <c r="D29" s="66">
        <v>270</v>
      </c>
      <c r="E29" s="77">
        <v>250</v>
      </c>
      <c r="F29" s="84">
        <v>230</v>
      </c>
      <c r="G29" s="84">
        <v>250</v>
      </c>
    </row>
    <row r="30" spans="1:11" x14ac:dyDescent="0.3">
      <c r="A30" s="33" t="s">
        <v>22</v>
      </c>
      <c r="B30" s="27">
        <v>-271</v>
      </c>
      <c r="C30" s="40">
        <v>-280</v>
      </c>
      <c r="D30" s="66">
        <v>-270</v>
      </c>
      <c r="E30" s="77">
        <v>-250</v>
      </c>
      <c r="F30" s="84">
        <v>-230</v>
      </c>
      <c r="G30" s="84">
        <v>-250</v>
      </c>
    </row>
    <row r="31" spans="1:11" x14ac:dyDescent="0.3">
      <c r="A31" s="9" t="s">
        <v>23</v>
      </c>
      <c r="B31" s="27">
        <v>7319</v>
      </c>
      <c r="C31" s="40">
        <v>1500</v>
      </c>
      <c r="D31" s="66">
        <v>1556</v>
      </c>
      <c r="E31" s="77">
        <v>1500</v>
      </c>
      <c r="F31" s="84">
        <v>1375</v>
      </c>
      <c r="G31" s="84">
        <v>1500</v>
      </c>
    </row>
    <row r="32" spans="1:11" x14ac:dyDescent="0.3">
      <c r="A32" s="9" t="s">
        <v>24</v>
      </c>
      <c r="B32" s="27">
        <v>8658</v>
      </c>
      <c r="C32" s="40">
        <v>1000</v>
      </c>
      <c r="D32" s="66">
        <v>350</v>
      </c>
      <c r="E32" s="77">
        <v>1000</v>
      </c>
      <c r="F32" s="84">
        <v>1035.04</v>
      </c>
      <c r="G32" s="84">
        <v>1035</v>
      </c>
    </row>
    <row r="33" spans="1:7" x14ac:dyDescent="0.3">
      <c r="A33" s="9" t="s">
        <v>25</v>
      </c>
      <c r="B33" s="27">
        <v>643</v>
      </c>
      <c r="C33" s="40">
        <v>500</v>
      </c>
      <c r="D33" s="66">
        <v>651</v>
      </c>
      <c r="E33" s="77">
        <v>500</v>
      </c>
      <c r="F33" s="84">
        <v>506.4</v>
      </c>
      <c r="G33" s="84">
        <v>600</v>
      </c>
    </row>
    <row r="34" spans="1:7" x14ac:dyDescent="0.3">
      <c r="A34" s="9" t="s">
        <v>85</v>
      </c>
      <c r="B34" s="27">
        <v>356</v>
      </c>
      <c r="C34" s="40">
        <v>300</v>
      </c>
      <c r="D34" s="66">
        <v>105</v>
      </c>
      <c r="E34" s="77">
        <v>105</v>
      </c>
      <c r="F34" s="84">
        <v>105</v>
      </c>
      <c r="G34" s="84">
        <v>105</v>
      </c>
    </row>
    <row r="35" spans="1:7" x14ac:dyDescent="0.3">
      <c r="A35" s="9" t="s">
        <v>26</v>
      </c>
      <c r="B35" s="27">
        <v>0</v>
      </c>
      <c r="C35" s="9">
        <v>0</v>
      </c>
      <c r="D35" s="66">
        <v>1012</v>
      </c>
      <c r="E35" s="77">
        <v>0</v>
      </c>
      <c r="F35" s="84">
        <v>267.5</v>
      </c>
      <c r="G35" s="84">
        <v>268</v>
      </c>
    </row>
    <row r="36" spans="1:7" x14ac:dyDescent="0.3">
      <c r="A36" s="9" t="s">
        <v>27</v>
      </c>
      <c r="B36" s="27">
        <v>25</v>
      </c>
      <c r="C36" s="40">
        <v>500</v>
      </c>
      <c r="D36" s="66">
        <v>510</v>
      </c>
      <c r="E36" s="77">
        <v>50</v>
      </c>
      <c r="F36" s="84">
        <v>400.71</v>
      </c>
      <c r="G36" s="84">
        <v>401</v>
      </c>
    </row>
    <row r="37" spans="1:7" x14ac:dyDescent="0.3">
      <c r="A37" s="9" t="s">
        <v>28</v>
      </c>
      <c r="B37" s="27">
        <v>0</v>
      </c>
      <c r="C37" s="40">
        <v>0</v>
      </c>
      <c r="D37" s="66">
        <v>0</v>
      </c>
      <c r="E37" s="77">
        <v>0</v>
      </c>
      <c r="F37" s="84">
        <v>0</v>
      </c>
      <c r="G37" s="84">
        <v>60000</v>
      </c>
    </row>
    <row r="38" spans="1:7" x14ac:dyDescent="0.3">
      <c r="A38" s="33" t="s">
        <v>29</v>
      </c>
      <c r="B38" s="27">
        <v>246364</v>
      </c>
      <c r="C38" s="40"/>
      <c r="D38" s="66">
        <v>260076</v>
      </c>
      <c r="E38" s="77"/>
      <c r="G38" s="84">
        <v>263297</v>
      </c>
    </row>
    <row r="39" spans="1:7" x14ac:dyDescent="0.3">
      <c r="A39" s="33" t="s">
        <v>30</v>
      </c>
      <c r="B39" s="27">
        <v>0</v>
      </c>
      <c r="C39" s="50"/>
      <c r="D39" s="66">
        <v>0</v>
      </c>
      <c r="E39" s="77"/>
      <c r="F39" s="84">
        <v>0</v>
      </c>
      <c r="G39" s="84">
        <v>0</v>
      </c>
    </row>
    <row r="40" spans="1:7" x14ac:dyDescent="0.3">
      <c r="A40" s="9" t="s">
        <v>31</v>
      </c>
      <c r="B40" s="27"/>
      <c r="C40" s="40">
        <v>147576</v>
      </c>
      <c r="D40" s="66"/>
      <c r="E40" s="77">
        <v>150797</v>
      </c>
      <c r="F40" s="84">
        <v>150797</v>
      </c>
      <c r="G40" s="84"/>
    </row>
    <row r="41" spans="1:7" x14ac:dyDescent="0.3">
      <c r="A41" s="33" t="s">
        <v>32</v>
      </c>
      <c r="B41" s="27"/>
      <c r="C41" s="40">
        <v>12500</v>
      </c>
      <c r="D41" s="66"/>
      <c r="E41" s="77">
        <v>12500</v>
      </c>
      <c r="F41" s="84">
        <v>12500</v>
      </c>
      <c r="G41" s="84"/>
    </row>
    <row r="42" spans="1:7" x14ac:dyDescent="0.3">
      <c r="A42" s="33" t="s">
        <v>33</v>
      </c>
      <c r="B42" s="27"/>
      <c r="C42" s="40">
        <v>100000</v>
      </c>
      <c r="D42" s="66"/>
      <c r="E42" s="77">
        <v>100000</v>
      </c>
      <c r="F42" s="84">
        <v>100000</v>
      </c>
      <c r="G42" s="84"/>
    </row>
    <row r="43" spans="1:7" x14ac:dyDescent="0.3">
      <c r="A43" s="9"/>
      <c r="C43" s="50"/>
      <c r="D43" s="66"/>
      <c r="E43" s="77"/>
      <c r="G43" s="84"/>
    </row>
    <row r="44" spans="1:7" x14ac:dyDescent="0.3">
      <c r="A44" s="4" t="s">
        <v>34</v>
      </c>
      <c r="B44" s="38">
        <f t="shared" ref="B44:G44" si="1">SUM(B10:B43)</f>
        <v>405253</v>
      </c>
      <c r="C44" s="47">
        <f t="shared" si="1"/>
        <v>455986</v>
      </c>
      <c r="D44" s="69">
        <f t="shared" si="1"/>
        <v>468993</v>
      </c>
      <c r="E44" s="80">
        <f t="shared" si="1"/>
        <v>402295</v>
      </c>
      <c r="F44" s="85">
        <f t="shared" si="1"/>
        <v>400023.08999999997</v>
      </c>
      <c r="G44" s="85">
        <f t="shared" si="1"/>
        <v>499180</v>
      </c>
    </row>
    <row r="45" spans="1:7" x14ac:dyDescent="0.3">
      <c r="A45" s="9"/>
      <c r="C45" s="50"/>
      <c r="D45" s="66"/>
      <c r="E45" s="77"/>
      <c r="G45" s="84"/>
    </row>
    <row r="46" spans="1:7" x14ac:dyDescent="0.3">
      <c r="A46" s="4" t="s">
        <v>35</v>
      </c>
      <c r="C46" s="50"/>
      <c r="D46" s="66"/>
      <c r="E46" s="81"/>
      <c r="G46" s="84"/>
    </row>
    <row r="47" spans="1:7" x14ac:dyDescent="0.3">
      <c r="A47" s="9" t="s">
        <v>36</v>
      </c>
      <c r="B47" s="27">
        <v>6140</v>
      </c>
      <c r="C47" s="40">
        <v>6140</v>
      </c>
      <c r="D47" s="66">
        <v>6140</v>
      </c>
      <c r="E47" s="77">
        <v>6140</v>
      </c>
      <c r="F47" s="84">
        <v>5862.94</v>
      </c>
      <c r="G47" s="84">
        <v>6140</v>
      </c>
    </row>
    <row r="48" spans="1:7" x14ac:dyDescent="0.3">
      <c r="A48" s="9" t="s">
        <v>37</v>
      </c>
      <c r="B48" s="27">
        <v>723</v>
      </c>
      <c r="C48" s="40">
        <v>700</v>
      </c>
      <c r="D48" s="66">
        <v>804</v>
      </c>
      <c r="E48" s="77">
        <v>900</v>
      </c>
      <c r="F48" s="84">
        <v>795.59</v>
      </c>
      <c r="G48" s="84">
        <v>796</v>
      </c>
    </row>
    <row r="49" spans="1:7" x14ac:dyDescent="0.3">
      <c r="A49" s="9" t="s">
        <v>38</v>
      </c>
      <c r="B49" s="27">
        <v>254</v>
      </c>
      <c r="C49" s="40">
        <v>400</v>
      </c>
      <c r="D49" s="66">
        <v>1179</v>
      </c>
      <c r="E49" s="77">
        <v>400</v>
      </c>
      <c r="F49" s="84">
        <v>505.28</v>
      </c>
      <c r="G49" s="84">
        <v>505</v>
      </c>
    </row>
    <row r="50" spans="1:7" x14ac:dyDescent="0.3">
      <c r="A50" s="9" t="s">
        <v>39</v>
      </c>
      <c r="B50" s="27">
        <v>8181</v>
      </c>
      <c r="C50" s="40">
        <v>8181</v>
      </c>
      <c r="D50" s="66">
        <v>9960</v>
      </c>
      <c r="E50" s="77">
        <v>10828</v>
      </c>
      <c r="F50" s="84">
        <v>8073.75</v>
      </c>
      <c r="G50" s="84">
        <v>10828</v>
      </c>
    </row>
    <row r="51" spans="1:7" x14ac:dyDescent="0.3">
      <c r="A51" s="9" t="s">
        <v>40</v>
      </c>
      <c r="B51" s="27">
        <v>2050</v>
      </c>
      <c r="C51" s="40">
        <v>1100</v>
      </c>
      <c r="D51" s="66">
        <v>3210</v>
      </c>
      <c r="E51" s="77">
        <v>2000</v>
      </c>
      <c r="F51" s="84">
        <v>1181.6600000000001</v>
      </c>
      <c r="G51" s="84">
        <v>1500</v>
      </c>
    </row>
    <row r="52" spans="1:7" x14ac:dyDescent="0.3">
      <c r="A52" s="9" t="s">
        <v>41</v>
      </c>
      <c r="B52" s="27">
        <v>324</v>
      </c>
      <c r="C52" s="40">
        <v>500</v>
      </c>
      <c r="D52" s="66">
        <v>97</v>
      </c>
      <c r="E52" s="77">
        <v>200</v>
      </c>
      <c r="F52" s="84">
        <v>142.18</v>
      </c>
      <c r="G52" s="84">
        <v>150</v>
      </c>
    </row>
    <row r="53" spans="1:7" x14ac:dyDescent="0.3">
      <c r="A53" s="9" t="s">
        <v>42</v>
      </c>
      <c r="B53" s="27">
        <v>3094</v>
      </c>
      <c r="C53" s="40">
        <v>5500</v>
      </c>
      <c r="D53" s="66">
        <v>7605</v>
      </c>
      <c r="E53" s="77">
        <v>4500</v>
      </c>
      <c r="F53" s="84">
        <v>4065.93</v>
      </c>
      <c r="G53" s="84">
        <v>4066</v>
      </c>
    </row>
    <row r="54" spans="1:7" x14ac:dyDescent="0.3">
      <c r="A54" s="9" t="s">
        <v>43</v>
      </c>
      <c r="B54" s="27">
        <v>3562</v>
      </c>
      <c r="C54" s="40">
        <v>3562</v>
      </c>
      <c r="D54" s="66">
        <v>3562</v>
      </c>
      <c r="E54" s="77">
        <v>3562</v>
      </c>
      <c r="F54" s="84">
        <v>2301.02</v>
      </c>
      <c r="G54" s="84">
        <v>3562</v>
      </c>
    </row>
    <row r="55" spans="1:7" x14ac:dyDescent="0.3">
      <c r="A55" s="9" t="s">
        <v>44</v>
      </c>
      <c r="B55" s="27">
        <v>115</v>
      </c>
      <c r="C55" s="40">
        <v>700</v>
      </c>
      <c r="D55" s="66">
        <v>619</v>
      </c>
      <c r="E55" s="77">
        <v>700</v>
      </c>
      <c r="F55" s="84">
        <v>807.3</v>
      </c>
      <c r="G55" s="84">
        <v>850</v>
      </c>
    </row>
    <row r="56" spans="1:7" x14ac:dyDescent="0.3">
      <c r="A56" s="9" t="s">
        <v>45</v>
      </c>
      <c r="B56" s="27">
        <v>6125</v>
      </c>
      <c r="C56" s="40">
        <v>6250</v>
      </c>
      <c r="D56" s="66">
        <v>6178</v>
      </c>
      <c r="E56" s="77">
        <v>6300</v>
      </c>
      <c r="F56" s="84">
        <v>4612.5</v>
      </c>
      <c r="G56" s="84">
        <v>6300</v>
      </c>
    </row>
    <row r="57" spans="1:7" x14ac:dyDescent="0.3">
      <c r="A57" s="9" t="s">
        <v>46</v>
      </c>
      <c r="B57" s="27">
        <v>1424</v>
      </c>
      <c r="C57" s="40">
        <v>1500</v>
      </c>
      <c r="D57" s="66">
        <v>1453</v>
      </c>
      <c r="E57" s="77">
        <v>1500</v>
      </c>
      <c r="F57" s="84">
        <v>1269.8</v>
      </c>
      <c r="G57" s="84">
        <v>1500</v>
      </c>
    </row>
    <row r="58" spans="1:7" x14ac:dyDescent="0.3">
      <c r="A58" s="9" t="s">
        <v>47</v>
      </c>
      <c r="B58" s="27">
        <v>0</v>
      </c>
      <c r="C58" s="40">
        <v>1000</v>
      </c>
      <c r="D58" s="66">
        <v>0</v>
      </c>
      <c r="E58" s="77">
        <v>1000</v>
      </c>
      <c r="F58" s="84">
        <v>0</v>
      </c>
      <c r="G58" s="84">
        <v>0</v>
      </c>
    </row>
    <row r="59" spans="1:7" x14ac:dyDescent="0.3">
      <c r="A59" s="9" t="s">
        <v>48</v>
      </c>
      <c r="B59" s="27">
        <v>0</v>
      </c>
      <c r="C59" s="40">
        <v>800</v>
      </c>
      <c r="D59" s="66">
        <v>1890</v>
      </c>
      <c r="E59" s="77">
        <v>800</v>
      </c>
      <c r="F59" s="84">
        <v>0</v>
      </c>
      <c r="G59" s="84">
        <v>0</v>
      </c>
    </row>
    <row r="60" spans="1:7" x14ac:dyDescent="0.3">
      <c r="A60" s="9" t="s">
        <v>49</v>
      </c>
      <c r="B60" s="27">
        <v>540</v>
      </c>
      <c r="C60" s="40">
        <v>540</v>
      </c>
      <c r="D60" s="66">
        <v>540</v>
      </c>
      <c r="E60" s="77">
        <v>540</v>
      </c>
      <c r="F60" s="84">
        <v>405</v>
      </c>
      <c r="G60" s="84">
        <v>540</v>
      </c>
    </row>
    <row r="61" spans="1:7" x14ac:dyDescent="0.3">
      <c r="A61" s="9" t="s">
        <v>50</v>
      </c>
      <c r="B61" s="27">
        <v>5797</v>
      </c>
      <c r="C61" s="40">
        <v>6000</v>
      </c>
      <c r="D61" s="66">
        <v>5278</v>
      </c>
      <c r="E61" s="77">
        <v>6000</v>
      </c>
      <c r="F61" s="84">
        <v>5934</v>
      </c>
      <c r="G61" s="84">
        <v>5934</v>
      </c>
    </row>
    <row r="62" spans="1:7" x14ac:dyDescent="0.3">
      <c r="A62" s="9" t="s">
        <v>51</v>
      </c>
      <c r="D62" s="66"/>
      <c r="E62" s="77"/>
      <c r="G62" s="84"/>
    </row>
    <row r="63" spans="1:7" x14ac:dyDescent="0.3">
      <c r="A63" s="9" t="s">
        <v>52</v>
      </c>
      <c r="B63" s="27">
        <v>2100</v>
      </c>
      <c r="C63" s="40">
        <v>1000</v>
      </c>
      <c r="D63" s="66">
        <v>1757</v>
      </c>
      <c r="E63" s="77">
        <v>1000</v>
      </c>
      <c r="F63" s="84">
        <v>500</v>
      </c>
      <c r="G63" s="84">
        <v>1000</v>
      </c>
    </row>
    <row r="64" spans="1:7" x14ac:dyDescent="0.3">
      <c r="A64" s="9" t="s">
        <v>53</v>
      </c>
      <c r="B64" s="27">
        <v>0</v>
      </c>
      <c r="C64" s="9">
        <v>0</v>
      </c>
      <c r="D64" s="66">
        <v>200</v>
      </c>
      <c r="E64" s="77">
        <v>100</v>
      </c>
      <c r="F64" s="84">
        <v>0</v>
      </c>
      <c r="G64" s="84">
        <v>0</v>
      </c>
    </row>
    <row r="65" spans="1:7" x14ac:dyDescent="0.3">
      <c r="A65" s="9" t="s">
        <v>54</v>
      </c>
      <c r="B65" s="40">
        <v>2781</v>
      </c>
      <c r="C65" s="40">
        <v>2000</v>
      </c>
      <c r="D65" s="66">
        <v>1301</v>
      </c>
      <c r="E65" s="77">
        <v>2000</v>
      </c>
      <c r="F65" s="84">
        <v>0</v>
      </c>
      <c r="G65" s="84">
        <v>1500</v>
      </c>
    </row>
    <row r="66" spans="1:7" x14ac:dyDescent="0.3">
      <c r="A66" s="9" t="s">
        <v>55</v>
      </c>
      <c r="B66" s="27">
        <v>28500</v>
      </c>
      <c r="C66" s="40">
        <v>28500</v>
      </c>
      <c r="D66" s="66">
        <v>28500</v>
      </c>
      <c r="E66" s="77">
        <v>28500</v>
      </c>
      <c r="F66" s="84">
        <v>28500</v>
      </c>
      <c r="G66" s="84">
        <v>28500</v>
      </c>
    </row>
    <row r="67" spans="1:7" x14ac:dyDescent="0.3">
      <c r="A67" s="9" t="s">
        <v>83</v>
      </c>
      <c r="B67" s="27">
        <v>0</v>
      </c>
      <c r="C67" s="40">
        <v>0</v>
      </c>
      <c r="D67" s="66">
        <v>0</v>
      </c>
      <c r="E67" s="77">
        <v>40000</v>
      </c>
      <c r="F67" s="84">
        <v>40000</v>
      </c>
      <c r="G67" s="84">
        <v>40000</v>
      </c>
    </row>
    <row r="68" spans="1:7" x14ac:dyDescent="0.3">
      <c r="A68" s="9" t="s">
        <v>56</v>
      </c>
      <c r="B68" s="27">
        <v>2233</v>
      </c>
      <c r="C68" s="40">
        <v>2233</v>
      </c>
      <c r="D68" s="66">
        <v>2320</v>
      </c>
      <c r="E68" s="77">
        <v>2320</v>
      </c>
      <c r="F68" s="84">
        <v>2376.0100000000002</v>
      </c>
      <c r="G68" s="84">
        <v>2376</v>
      </c>
    </row>
    <row r="69" spans="1:7" x14ac:dyDescent="0.3">
      <c r="A69" s="9" t="s">
        <v>57</v>
      </c>
      <c r="B69" s="27">
        <v>8026</v>
      </c>
      <c r="C69" s="40">
        <v>8500</v>
      </c>
      <c r="D69" s="66">
        <v>8092</v>
      </c>
      <c r="E69" s="77">
        <v>8500</v>
      </c>
      <c r="F69" s="84">
        <v>10686.9</v>
      </c>
      <c r="G69" s="84">
        <v>10687</v>
      </c>
    </row>
    <row r="70" spans="1:7" x14ac:dyDescent="0.3">
      <c r="A70" s="9" t="s">
        <v>58</v>
      </c>
      <c r="B70" s="27">
        <v>6317</v>
      </c>
      <c r="C70" s="40">
        <v>5500</v>
      </c>
      <c r="D70" s="66">
        <v>4360</v>
      </c>
      <c r="E70" s="77">
        <v>5500</v>
      </c>
      <c r="F70" s="84">
        <v>2143.71</v>
      </c>
      <c r="G70" s="84">
        <v>2500</v>
      </c>
    </row>
    <row r="71" spans="1:7" x14ac:dyDescent="0.3">
      <c r="A71" s="9" t="s">
        <v>59</v>
      </c>
      <c r="B71" s="27">
        <v>6253</v>
      </c>
      <c r="C71" s="40">
        <v>8500</v>
      </c>
      <c r="D71" s="66">
        <v>3480</v>
      </c>
      <c r="E71" s="77">
        <v>8500</v>
      </c>
      <c r="F71" s="84">
        <v>6384.74</v>
      </c>
      <c r="G71" s="84">
        <v>8500</v>
      </c>
    </row>
    <row r="72" spans="1:7" x14ac:dyDescent="0.3">
      <c r="A72" s="9" t="s">
        <v>60</v>
      </c>
      <c r="B72" s="27">
        <v>13420</v>
      </c>
      <c r="C72" s="40">
        <v>15000</v>
      </c>
      <c r="D72" s="66">
        <v>11962</v>
      </c>
      <c r="E72" s="77">
        <v>15000</v>
      </c>
      <c r="F72" s="84">
        <v>16397.189999999999</v>
      </c>
      <c r="G72" s="84">
        <v>17000</v>
      </c>
    </row>
    <row r="73" spans="1:7" x14ac:dyDescent="0.3">
      <c r="A73" s="9" t="s">
        <v>61</v>
      </c>
      <c r="B73" s="27">
        <v>260031</v>
      </c>
      <c r="C73" s="40">
        <v>143000</v>
      </c>
      <c r="D73" s="66">
        <v>170492</v>
      </c>
      <c r="E73" s="77">
        <v>143000</v>
      </c>
      <c r="F73" s="84">
        <v>34830.839999999997</v>
      </c>
      <c r="G73" s="84">
        <v>170000</v>
      </c>
    </row>
    <row r="74" spans="1:7" x14ac:dyDescent="0.3">
      <c r="A74" s="9" t="s">
        <v>62</v>
      </c>
      <c r="B74" s="27">
        <v>37631</v>
      </c>
      <c r="C74" s="40">
        <v>33000</v>
      </c>
      <c r="D74" s="66">
        <v>61678</v>
      </c>
      <c r="E74" s="77">
        <v>33000</v>
      </c>
      <c r="F74" s="84">
        <v>22312.9</v>
      </c>
      <c r="G74" s="84">
        <v>33000</v>
      </c>
    </row>
    <row r="75" spans="1:7" x14ac:dyDescent="0.3">
      <c r="A75" s="9" t="s">
        <v>63</v>
      </c>
      <c r="B75" s="27">
        <v>0</v>
      </c>
      <c r="C75" s="40">
        <v>200</v>
      </c>
      <c r="D75" s="66">
        <v>0</v>
      </c>
      <c r="E75" s="77">
        <v>200</v>
      </c>
      <c r="F75" s="84">
        <v>0</v>
      </c>
      <c r="G75" s="84">
        <v>0</v>
      </c>
    </row>
    <row r="76" spans="1:7" x14ac:dyDescent="0.3">
      <c r="A76" s="9" t="s">
        <v>64</v>
      </c>
      <c r="B76" s="27">
        <v>26809</v>
      </c>
      <c r="C76" s="40">
        <v>27500</v>
      </c>
      <c r="D76" s="66">
        <v>25059</v>
      </c>
      <c r="E76" s="77">
        <v>27500</v>
      </c>
      <c r="F76" s="84">
        <v>20244</v>
      </c>
      <c r="G76" s="84">
        <v>27500</v>
      </c>
    </row>
    <row r="77" spans="1:7" x14ac:dyDescent="0.3">
      <c r="A77" s="9" t="s">
        <v>65</v>
      </c>
      <c r="B77" s="27">
        <v>6012</v>
      </c>
      <c r="C77" s="40">
        <v>3335</v>
      </c>
      <c r="D77" s="66">
        <v>1893</v>
      </c>
      <c r="E77" s="77">
        <v>2300</v>
      </c>
      <c r="F77" s="84">
        <v>1557.45</v>
      </c>
      <c r="G77" s="84">
        <v>2300</v>
      </c>
    </row>
    <row r="78" spans="1:7" x14ac:dyDescent="0.3">
      <c r="A78" s="9" t="s">
        <v>66</v>
      </c>
      <c r="B78" s="27">
        <v>2383</v>
      </c>
      <c r="C78" s="40">
        <v>2360</v>
      </c>
      <c r="D78" s="66">
        <v>5754</v>
      </c>
      <c r="E78" s="77">
        <v>2360</v>
      </c>
      <c r="F78" s="84">
        <v>2176.98</v>
      </c>
      <c r="G78" s="84">
        <v>4000</v>
      </c>
    </row>
    <row r="79" spans="1:7" x14ac:dyDescent="0.3">
      <c r="A79" s="9" t="s">
        <v>10</v>
      </c>
      <c r="B79" s="27">
        <v>2000</v>
      </c>
      <c r="C79" s="40">
        <v>2000</v>
      </c>
      <c r="D79" s="66">
        <v>2000</v>
      </c>
      <c r="E79" s="77">
        <v>2000</v>
      </c>
      <c r="F79" s="84">
        <v>2000</v>
      </c>
      <c r="G79" s="84">
        <v>2000</v>
      </c>
    </row>
    <row r="80" spans="1:7" x14ac:dyDescent="0.3">
      <c r="A80" s="9" t="s">
        <v>67</v>
      </c>
      <c r="B80" s="27">
        <v>227</v>
      </c>
      <c r="C80" s="40">
        <v>300</v>
      </c>
      <c r="D80" s="66">
        <v>294</v>
      </c>
      <c r="E80" s="77">
        <v>300</v>
      </c>
      <c r="F80" s="84">
        <v>185</v>
      </c>
      <c r="G80" s="84">
        <v>250</v>
      </c>
    </row>
    <row r="81" spans="1:7" x14ac:dyDescent="0.3">
      <c r="A81" s="9" t="s">
        <v>68</v>
      </c>
      <c r="B81" s="27">
        <v>605</v>
      </c>
      <c r="C81" s="40">
        <v>2000</v>
      </c>
      <c r="D81" s="66">
        <v>841</v>
      </c>
      <c r="E81" s="77">
        <v>2000</v>
      </c>
      <c r="F81" s="84">
        <v>475.48</v>
      </c>
      <c r="G81" s="84">
        <v>800</v>
      </c>
    </row>
    <row r="82" spans="1:7" x14ac:dyDescent="0.3">
      <c r="A82" s="9" t="s">
        <v>69</v>
      </c>
      <c r="B82" s="27">
        <v>3424</v>
      </c>
      <c r="C82" s="40">
        <v>3000</v>
      </c>
      <c r="D82" s="66">
        <v>3784</v>
      </c>
      <c r="E82" s="77">
        <v>4000</v>
      </c>
      <c r="F82" s="84">
        <v>2360.79</v>
      </c>
      <c r="G82" s="84">
        <v>3500</v>
      </c>
    </row>
    <row r="83" spans="1:7" x14ac:dyDescent="0.3">
      <c r="A83" s="9" t="s">
        <v>70</v>
      </c>
      <c r="B83" s="27">
        <v>0</v>
      </c>
      <c r="C83" s="40">
        <v>200</v>
      </c>
      <c r="D83" s="66">
        <v>155</v>
      </c>
      <c r="E83" s="77">
        <v>200</v>
      </c>
      <c r="F83" s="84">
        <v>0</v>
      </c>
      <c r="G83" s="84">
        <v>150</v>
      </c>
    </row>
    <row r="84" spans="1:7" x14ac:dyDescent="0.3">
      <c r="A84" s="9" t="s">
        <v>71</v>
      </c>
      <c r="B84" s="27">
        <v>585</v>
      </c>
      <c r="C84" s="40">
        <v>1500</v>
      </c>
      <c r="D84" s="66">
        <v>1636</v>
      </c>
      <c r="E84" s="77">
        <v>1500</v>
      </c>
      <c r="F84" s="84">
        <v>0</v>
      </c>
      <c r="G84" s="84">
        <v>0</v>
      </c>
    </row>
    <row r="85" spans="1:7" x14ac:dyDescent="0.3">
      <c r="A85" s="9" t="s">
        <v>72</v>
      </c>
      <c r="B85" s="27">
        <v>115</v>
      </c>
      <c r="C85" s="40">
        <v>500</v>
      </c>
      <c r="D85" s="66">
        <v>150</v>
      </c>
      <c r="E85" s="77">
        <v>500</v>
      </c>
      <c r="F85" s="84">
        <v>200</v>
      </c>
      <c r="G85" s="84">
        <v>300</v>
      </c>
    </row>
    <row r="86" spans="1:7" x14ac:dyDescent="0.3">
      <c r="A86" s="9" t="s">
        <v>84</v>
      </c>
      <c r="B86" s="27">
        <v>0</v>
      </c>
      <c r="C86" s="40">
        <v>13000</v>
      </c>
      <c r="D86" s="66">
        <v>40641</v>
      </c>
      <c r="E86" s="77">
        <v>17000</v>
      </c>
      <c r="F86" s="84">
        <v>9600</v>
      </c>
      <c r="G86" s="84">
        <v>10000</v>
      </c>
    </row>
    <row r="87" spans="1:7" x14ac:dyDescent="0.3">
      <c r="A87" s="9" t="s">
        <v>73</v>
      </c>
      <c r="C87" s="50"/>
      <c r="D87" s="66"/>
      <c r="E87" s="82"/>
      <c r="F87" s="84">
        <v>0</v>
      </c>
      <c r="G87" s="84">
        <v>0</v>
      </c>
    </row>
    <row r="88" spans="1:7" x14ac:dyDescent="0.3">
      <c r="A88" s="9" t="s">
        <v>74</v>
      </c>
      <c r="B88" s="27">
        <v>12500</v>
      </c>
      <c r="C88" s="40">
        <v>12500</v>
      </c>
      <c r="D88" s="66">
        <v>12500</v>
      </c>
      <c r="E88" s="77">
        <v>12500</v>
      </c>
      <c r="F88" s="84">
        <v>9144</v>
      </c>
      <c r="G88" s="84">
        <v>12500</v>
      </c>
    </row>
    <row r="89" spans="1:7" x14ac:dyDescent="0.3">
      <c r="A89" s="9" t="s">
        <v>75</v>
      </c>
      <c r="C89" s="50"/>
      <c r="D89" s="66"/>
      <c r="E89" s="77"/>
      <c r="F89" s="84">
        <v>22000</v>
      </c>
      <c r="G89" s="84"/>
    </row>
    <row r="90" spans="1:7" x14ac:dyDescent="0.3">
      <c r="A90" s="9" t="s">
        <v>90</v>
      </c>
      <c r="C90" s="40">
        <v>2570</v>
      </c>
      <c r="D90" s="66">
        <v>2690</v>
      </c>
      <c r="E90" s="77">
        <v>2570</v>
      </c>
      <c r="F90" s="84">
        <v>2570</v>
      </c>
      <c r="G90" s="84">
        <v>2570</v>
      </c>
    </row>
    <row r="91" spans="1:7" x14ac:dyDescent="0.3">
      <c r="A91" s="4" t="s">
        <v>76</v>
      </c>
      <c r="B91" s="38">
        <f t="shared" ref="B91:C91" si="2">SUM(B47:B90)</f>
        <v>460281</v>
      </c>
      <c r="C91" s="47">
        <f t="shared" si="2"/>
        <v>361071</v>
      </c>
      <c r="D91" s="69">
        <f t="shared" ref="D91" si="3">SUM(D47:D90)</f>
        <v>440054</v>
      </c>
      <c r="E91" s="80">
        <f>SUM(E47:E90)</f>
        <v>407720</v>
      </c>
      <c r="F91" s="85">
        <f>SUM(F47:F90)</f>
        <v>272602.94000000006</v>
      </c>
      <c r="G91" s="85">
        <f>SUM(G47:G90)</f>
        <v>423604</v>
      </c>
    </row>
    <row r="92" spans="1:7" x14ac:dyDescent="0.3">
      <c r="A92" s="9"/>
      <c r="C92" s="50"/>
      <c r="D92" s="66"/>
      <c r="E92" s="77"/>
      <c r="G92" s="84"/>
    </row>
    <row r="93" spans="1:7" x14ac:dyDescent="0.3">
      <c r="A93" s="4" t="s">
        <v>77</v>
      </c>
      <c r="B93" s="38">
        <f t="shared" ref="B93:C93" si="4">SUM(B44-B91)</f>
        <v>-55028</v>
      </c>
      <c r="C93" s="47">
        <f t="shared" si="4"/>
        <v>94915</v>
      </c>
      <c r="D93" s="69">
        <f>SUM(D44-D91)</f>
        <v>28939</v>
      </c>
      <c r="E93" s="83">
        <f>SUM(E44-E91)</f>
        <v>-5425</v>
      </c>
      <c r="F93" s="85">
        <f>SUM(F44-F91)</f>
        <v>127420.14999999991</v>
      </c>
      <c r="G93" s="85">
        <f>SUM(G44-G91)</f>
        <v>75576</v>
      </c>
    </row>
    <row r="94" spans="1:7" x14ac:dyDescent="0.3">
      <c r="A94" s="4" t="s">
        <v>78</v>
      </c>
      <c r="B94" s="38">
        <f t="shared" ref="B94:G94" si="5">SUM(B6+B93)</f>
        <v>142478</v>
      </c>
      <c r="C94" s="47">
        <f t="shared" si="5"/>
        <v>237434</v>
      </c>
      <c r="D94" s="71">
        <f t="shared" si="5"/>
        <v>171458</v>
      </c>
      <c r="E94" s="80">
        <f t="shared" si="5"/>
        <v>166030</v>
      </c>
      <c r="F94" s="85">
        <f t="shared" si="5"/>
        <v>298875.14999999991</v>
      </c>
      <c r="G94" s="85">
        <f t="shared" si="5"/>
        <v>247031</v>
      </c>
    </row>
    <row r="95" spans="1:7" x14ac:dyDescent="0.3">
      <c r="A95" s="4" t="s">
        <v>79</v>
      </c>
      <c r="B95" s="38">
        <v>60000</v>
      </c>
      <c r="C95" s="47">
        <v>60000</v>
      </c>
      <c r="D95" s="69">
        <v>22000</v>
      </c>
      <c r="E95" s="80">
        <v>22000</v>
      </c>
      <c r="G95" s="85">
        <v>22000</v>
      </c>
    </row>
    <row r="96" spans="1:7" x14ac:dyDescent="0.3">
      <c r="A96" s="4" t="s">
        <v>80</v>
      </c>
      <c r="B96" s="38">
        <f t="shared" ref="B96:C96" si="6">SUM(B94-B95)</f>
        <v>82478</v>
      </c>
      <c r="C96" s="47">
        <f t="shared" si="6"/>
        <v>177434</v>
      </c>
      <c r="D96" s="71">
        <f>SUM(D94-D95)</f>
        <v>149458</v>
      </c>
      <c r="E96" s="80">
        <f>SUM(E94-E95)</f>
        <v>144030</v>
      </c>
      <c r="G96" s="85">
        <f>SUM(G94-G95)</f>
        <v>225031</v>
      </c>
    </row>
    <row r="97" spans="1:11" x14ac:dyDescent="0.3">
      <c r="A97" s="4"/>
      <c r="D97" s="66"/>
      <c r="E97" s="77"/>
      <c r="G97" s="84"/>
    </row>
    <row r="98" spans="1:11" x14ac:dyDescent="0.3">
      <c r="A98" s="73"/>
      <c r="B98"/>
      <c r="C98"/>
      <c r="D98"/>
      <c r="E98" s="46"/>
      <c r="F98" s="86"/>
      <c r="H98" s="46"/>
      <c r="I98" s="46"/>
      <c r="K98" s="46"/>
    </row>
    <row r="99" spans="1:11" x14ac:dyDescent="0.3">
      <c r="A99" s="73"/>
      <c r="B99"/>
      <c r="C99"/>
      <c r="D99"/>
      <c r="E99" s="46"/>
      <c r="F99" s="86"/>
      <c r="H99" s="46"/>
      <c r="I99" s="46"/>
      <c r="K99" s="46"/>
    </row>
    <row r="100" spans="1:11" x14ac:dyDescent="0.3">
      <c r="A100" s="73"/>
      <c r="B100"/>
      <c r="C100"/>
      <c r="D100"/>
      <c r="E100" s="46"/>
      <c r="F100" s="86"/>
      <c r="H100" s="46"/>
      <c r="I100" s="46"/>
      <c r="K100" s="46"/>
    </row>
    <row r="101" spans="1:11" x14ac:dyDescent="0.3">
      <c r="A101" s="73"/>
      <c r="B101"/>
      <c r="C101"/>
      <c r="D101"/>
      <c r="E101" s="46"/>
      <c r="F101" s="86"/>
      <c r="H101" s="46"/>
      <c r="I101" s="46"/>
      <c r="K101" s="46"/>
    </row>
    <row r="102" spans="1:11" x14ac:dyDescent="0.3">
      <c r="A102" s="73"/>
      <c r="B102"/>
      <c r="C102"/>
      <c r="D102"/>
      <c r="E102" s="46"/>
      <c r="F102" s="86"/>
      <c r="H102" s="46"/>
      <c r="I102" s="46"/>
      <c r="K102" s="46"/>
    </row>
    <row r="103" spans="1:11" x14ac:dyDescent="0.3">
      <c r="A103" s="73"/>
      <c r="B103"/>
      <c r="C103"/>
      <c r="D103"/>
      <c r="E103" s="46"/>
      <c r="F103" s="86"/>
      <c r="H103" s="46"/>
      <c r="I103" s="46"/>
      <c r="K103" s="46"/>
    </row>
    <row r="104" spans="1:11" x14ac:dyDescent="0.3">
      <c r="A104" s="73"/>
      <c r="B104"/>
      <c r="C104"/>
      <c r="D104"/>
      <c r="E104" s="46"/>
      <c r="F104" s="86"/>
      <c r="H104" s="46"/>
      <c r="I104" s="46"/>
      <c r="K104" s="46"/>
    </row>
    <row r="105" spans="1:11" x14ac:dyDescent="0.3">
      <c r="A105" s="73"/>
      <c r="B105"/>
      <c r="C105"/>
      <c r="D105"/>
      <c r="E105" s="46"/>
      <c r="F105" s="86"/>
      <c r="H105" s="46"/>
      <c r="I105" s="46"/>
      <c r="K105" s="46"/>
    </row>
    <row r="106" spans="1:11" x14ac:dyDescent="0.3">
      <c r="A106" s="73"/>
      <c r="B106"/>
      <c r="C106"/>
      <c r="D106"/>
      <c r="E106" s="46"/>
      <c r="F106" s="86"/>
      <c r="H106" s="46"/>
      <c r="I106" s="46"/>
      <c r="K106" s="46"/>
    </row>
    <row r="107" spans="1:11" x14ac:dyDescent="0.3">
      <c r="A107" s="73"/>
      <c r="B107"/>
      <c r="C107"/>
      <c r="D107"/>
      <c r="E107" s="46"/>
      <c r="F107" s="86"/>
      <c r="H107" s="46"/>
      <c r="I107" s="46"/>
      <c r="K107" s="46"/>
    </row>
    <row r="108" spans="1:11" x14ac:dyDescent="0.3">
      <c r="A108" s="73"/>
      <c r="B108"/>
      <c r="C108"/>
      <c r="D108"/>
      <c r="E108" s="46"/>
      <c r="F108" s="86"/>
      <c r="H108" s="46"/>
      <c r="I108" s="46"/>
      <c r="K108" s="46"/>
    </row>
    <row r="109" spans="1:11" x14ac:dyDescent="0.3">
      <c r="A109" s="72"/>
      <c r="B109"/>
      <c r="C109"/>
      <c r="D109"/>
      <c r="E109" s="46"/>
      <c r="F109" s="86"/>
      <c r="H109" s="46"/>
      <c r="I109" s="46"/>
      <c r="K109" s="46"/>
    </row>
    <row r="110" spans="1:11" x14ac:dyDescent="0.3">
      <c r="A110" s="73"/>
      <c r="B110"/>
      <c r="C110"/>
      <c r="D110"/>
      <c r="E110" s="46"/>
      <c r="F110" s="86"/>
      <c r="H110" s="46"/>
      <c r="I110" s="46"/>
      <c r="K110" s="46"/>
    </row>
    <row r="111" spans="1:11" x14ac:dyDescent="0.3">
      <c r="A111" s="72"/>
      <c r="B111"/>
      <c r="C111"/>
      <c r="D111"/>
      <c r="E111" s="46"/>
      <c r="F111" s="86"/>
      <c r="H111" s="46"/>
      <c r="I111" s="46"/>
      <c r="K111" s="46"/>
    </row>
    <row r="112" spans="1:11" x14ac:dyDescent="0.3">
      <c r="A112" s="73"/>
      <c r="B112"/>
      <c r="C112"/>
      <c r="D112"/>
      <c r="E112" s="46"/>
      <c r="F112" s="86"/>
      <c r="H112" s="46"/>
      <c r="I112" s="46"/>
      <c r="K112" s="46"/>
    </row>
    <row r="113" spans="1:11" x14ac:dyDescent="0.3">
      <c r="A113" s="73"/>
      <c r="B113"/>
      <c r="C113"/>
      <c r="D113"/>
      <c r="E113" s="46"/>
      <c r="F113" s="86"/>
      <c r="H113" s="46"/>
      <c r="I113" s="46"/>
      <c r="K113" s="46"/>
    </row>
    <row r="114" spans="1:11" x14ac:dyDescent="0.3">
      <c r="A114" s="73"/>
      <c r="B114"/>
      <c r="C114"/>
      <c r="D114"/>
      <c r="E114" s="46"/>
      <c r="F114" s="86"/>
      <c r="H114" s="46"/>
      <c r="I114" s="46"/>
      <c r="K114" s="46"/>
    </row>
    <row r="115" spans="1:11" x14ac:dyDescent="0.3">
      <c r="A115" s="73"/>
      <c r="B115"/>
      <c r="C115"/>
      <c r="D115"/>
      <c r="E115" s="46"/>
      <c r="F115" s="86"/>
      <c r="H115" s="46"/>
      <c r="I115" s="46"/>
      <c r="K115" s="46"/>
    </row>
    <row r="116" spans="1:11" x14ac:dyDescent="0.3">
      <c r="A116" s="73"/>
      <c r="B116"/>
      <c r="C116"/>
      <c r="D116"/>
      <c r="E116" s="46"/>
      <c r="F116" s="86"/>
      <c r="H116" s="46"/>
      <c r="I116" s="46"/>
      <c r="K116" s="46"/>
    </row>
    <row r="117" spans="1:11" x14ac:dyDescent="0.3">
      <c r="A117" s="73"/>
      <c r="B117"/>
      <c r="C117"/>
      <c r="D117"/>
      <c r="E117" s="46"/>
      <c r="F117" s="86"/>
      <c r="H117" s="46"/>
      <c r="I117" s="46"/>
      <c r="K117" s="46"/>
    </row>
    <row r="118" spans="1:11" x14ac:dyDescent="0.3">
      <c r="A118" s="73"/>
      <c r="B118"/>
      <c r="C118"/>
      <c r="D118"/>
      <c r="E118" s="46"/>
      <c r="F118" s="86"/>
      <c r="H118" s="46"/>
      <c r="I118" s="46"/>
      <c r="K118" s="46"/>
    </row>
    <row r="119" spans="1:11" x14ac:dyDescent="0.3">
      <c r="A119" s="73"/>
      <c r="B119"/>
      <c r="C119"/>
      <c r="D119"/>
      <c r="E119" s="46"/>
      <c r="F119" s="86"/>
      <c r="H119" s="46"/>
      <c r="I119" s="46"/>
      <c r="K119" s="46"/>
    </row>
    <row r="120" spans="1:11" x14ac:dyDescent="0.3">
      <c r="A120" s="73"/>
      <c r="B120"/>
      <c r="C120"/>
      <c r="D120"/>
      <c r="E120" s="46"/>
      <c r="F120" s="86"/>
      <c r="H120" s="46"/>
      <c r="I120" s="46"/>
      <c r="K120" s="46"/>
    </row>
    <row r="121" spans="1:11" x14ac:dyDescent="0.3">
      <c r="A121" s="73"/>
      <c r="B121"/>
      <c r="C121"/>
      <c r="D121"/>
      <c r="E121" s="46"/>
      <c r="F121" s="86"/>
      <c r="H121" s="46"/>
      <c r="I121" s="46"/>
      <c r="K121" s="46"/>
    </row>
    <row r="122" spans="1:11" x14ac:dyDescent="0.3">
      <c r="A122" s="73"/>
      <c r="B122"/>
      <c r="C122"/>
      <c r="D122"/>
      <c r="E122" s="46"/>
      <c r="F122" s="86"/>
      <c r="H122" s="46"/>
      <c r="I122" s="46"/>
      <c r="K122" s="46"/>
    </row>
    <row r="123" spans="1:11" x14ac:dyDescent="0.3">
      <c r="A123" s="73"/>
      <c r="B123"/>
      <c r="C123"/>
      <c r="D123"/>
      <c r="E123" s="46"/>
      <c r="F123" s="86"/>
      <c r="H123" s="46"/>
      <c r="I123" s="46"/>
      <c r="K123" s="46"/>
    </row>
    <row r="124" spans="1:11" x14ac:dyDescent="0.3">
      <c r="A124" s="73"/>
      <c r="B124"/>
      <c r="C124"/>
      <c r="D124"/>
      <c r="E124" s="46"/>
      <c r="F124" s="86"/>
      <c r="H124" s="46"/>
      <c r="I124" s="46"/>
      <c r="K124" s="46"/>
    </row>
    <row r="125" spans="1:11" x14ac:dyDescent="0.3">
      <c r="A125" s="73"/>
      <c r="B125"/>
      <c r="C125"/>
      <c r="D125"/>
      <c r="E125" s="46"/>
      <c r="F125" s="86"/>
      <c r="H125" s="46"/>
      <c r="I125" s="46"/>
      <c r="K125" s="46"/>
    </row>
    <row r="126" spans="1:11" x14ac:dyDescent="0.3">
      <c r="A126" s="73"/>
      <c r="B126"/>
      <c r="C126"/>
      <c r="D126"/>
      <c r="E126" s="46"/>
      <c r="F126" s="86"/>
      <c r="H126" s="46"/>
      <c r="I126" s="46"/>
      <c r="K126" s="46"/>
    </row>
    <row r="127" spans="1:11" x14ac:dyDescent="0.3">
      <c r="A127" s="73"/>
      <c r="B127"/>
      <c r="C127"/>
      <c r="D127"/>
      <c r="E127" s="46"/>
      <c r="F127" s="86"/>
      <c r="H127" s="46"/>
      <c r="I127" s="46"/>
      <c r="K127" s="46"/>
    </row>
    <row r="128" spans="1:11" x14ac:dyDescent="0.3">
      <c r="A128" s="73"/>
      <c r="B128"/>
      <c r="C128"/>
      <c r="D128"/>
      <c r="E128" s="46"/>
      <c r="F128" s="86"/>
      <c r="H128" s="46"/>
      <c r="I128" s="46"/>
      <c r="K128" s="46"/>
    </row>
    <row r="129" spans="1:11" x14ac:dyDescent="0.3">
      <c r="A129" s="73"/>
      <c r="B129"/>
      <c r="C129"/>
      <c r="D129"/>
      <c r="E129" s="46"/>
      <c r="F129" s="86"/>
      <c r="H129" s="46"/>
      <c r="I129" s="46"/>
      <c r="K129" s="46"/>
    </row>
    <row r="130" spans="1:11" x14ac:dyDescent="0.3">
      <c r="A130" s="73"/>
      <c r="B130"/>
      <c r="C130"/>
      <c r="D130"/>
      <c r="E130" s="46"/>
      <c r="F130" s="86"/>
      <c r="H130" s="46"/>
      <c r="I130" s="46"/>
      <c r="K130" s="46"/>
    </row>
    <row r="131" spans="1:11" x14ac:dyDescent="0.3">
      <c r="A131" s="73"/>
      <c r="B131"/>
      <c r="C131"/>
      <c r="D131"/>
      <c r="E131" s="46"/>
      <c r="F131" s="86"/>
      <c r="H131" s="46"/>
      <c r="I131" s="46"/>
      <c r="K131" s="46"/>
    </row>
    <row r="132" spans="1:11" x14ac:dyDescent="0.3">
      <c r="A132" s="73"/>
      <c r="B132"/>
      <c r="C132"/>
      <c r="D132"/>
      <c r="E132" s="46"/>
      <c r="F132" s="86"/>
      <c r="H132" s="46"/>
      <c r="I132" s="46"/>
      <c r="K132" s="46"/>
    </row>
    <row r="133" spans="1:11" x14ac:dyDescent="0.3">
      <c r="A133" s="73"/>
      <c r="B133"/>
      <c r="C133"/>
      <c r="D133"/>
      <c r="E133" s="46"/>
      <c r="F133" s="86"/>
      <c r="H133" s="46"/>
      <c r="I133" s="46"/>
      <c r="K133" s="46"/>
    </row>
    <row r="134" spans="1:11" x14ac:dyDescent="0.3">
      <c r="A134" s="73"/>
      <c r="B134"/>
      <c r="C134"/>
      <c r="D134"/>
      <c r="E134" s="46"/>
      <c r="F134" s="86"/>
      <c r="H134" s="46"/>
      <c r="I134" s="46"/>
      <c r="K134" s="46"/>
    </row>
    <row r="135" spans="1:11" x14ac:dyDescent="0.3">
      <c r="A135" s="73"/>
      <c r="B135"/>
      <c r="C135"/>
      <c r="D135"/>
      <c r="E135" s="46"/>
      <c r="F135" s="86"/>
      <c r="H135" s="46"/>
      <c r="I135" s="46"/>
      <c r="K135" s="46"/>
    </row>
    <row r="136" spans="1:11" x14ac:dyDescent="0.3">
      <c r="A136" s="73"/>
      <c r="B136"/>
      <c r="C136"/>
      <c r="D136"/>
      <c r="E136" s="46"/>
      <c r="F136" s="86"/>
      <c r="H136" s="46"/>
      <c r="I136" s="46"/>
      <c r="K136" s="46"/>
    </row>
    <row r="137" spans="1:11" x14ac:dyDescent="0.3">
      <c r="A137" s="73"/>
      <c r="B137"/>
      <c r="C137"/>
      <c r="D137"/>
      <c r="E137" s="46"/>
      <c r="F137" s="86"/>
      <c r="H137" s="46"/>
      <c r="I137" s="46"/>
      <c r="K137" s="46"/>
    </row>
    <row r="138" spans="1:11" x14ac:dyDescent="0.3">
      <c r="A138" s="73"/>
      <c r="B138"/>
      <c r="C138"/>
      <c r="D138"/>
      <c r="E138" s="46"/>
      <c r="F138" s="86"/>
      <c r="H138" s="46"/>
      <c r="I138" s="46"/>
      <c r="K138" s="46"/>
    </row>
    <row r="139" spans="1:11" x14ac:dyDescent="0.3">
      <c r="A139" s="73"/>
      <c r="B139"/>
      <c r="C139"/>
      <c r="D139"/>
      <c r="E139" s="46"/>
      <c r="F139" s="86"/>
      <c r="H139" s="46"/>
      <c r="I139" s="46"/>
      <c r="K139" s="46"/>
    </row>
    <row r="140" spans="1:11" x14ac:dyDescent="0.3">
      <c r="A140" s="73"/>
      <c r="B140"/>
      <c r="C140"/>
      <c r="D140"/>
      <c r="E140" s="46"/>
      <c r="F140" s="86"/>
      <c r="H140" s="46"/>
      <c r="I140" s="46"/>
      <c r="K140" s="46"/>
    </row>
    <row r="141" spans="1:11" x14ac:dyDescent="0.3">
      <c r="A141" s="73"/>
      <c r="B141"/>
      <c r="C141"/>
      <c r="D141"/>
      <c r="E141" s="46"/>
      <c r="F141" s="86"/>
      <c r="H141" s="46"/>
      <c r="I141" s="46"/>
      <c r="K141" s="46"/>
    </row>
    <row r="142" spans="1:11" x14ac:dyDescent="0.3">
      <c r="A142" s="73"/>
      <c r="B142"/>
      <c r="C142"/>
      <c r="D142"/>
      <c r="E142" s="46"/>
      <c r="F142" s="86"/>
      <c r="H142" s="46"/>
      <c r="I142" s="46"/>
      <c r="K142" s="46"/>
    </row>
    <row r="143" spans="1:11" x14ac:dyDescent="0.3">
      <c r="A143" s="73"/>
      <c r="B143"/>
      <c r="C143"/>
      <c r="D143"/>
      <c r="E143" s="46"/>
      <c r="F143" s="86"/>
      <c r="H143" s="46"/>
      <c r="I143" s="46"/>
      <c r="K143" s="46"/>
    </row>
    <row r="144" spans="1:11" x14ac:dyDescent="0.3">
      <c r="A144" s="73"/>
      <c r="B144"/>
      <c r="C144"/>
      <c r="D144"/>
      <c r="E144" s="46"/>
      <c r="F144" s="86"/>
      <c r="H144" s="46"/>
      <c r="I144" s="46"/>
      <c r="K144" s="46"/>
    </row>
    <row r="145" spans="1:11" x14ac:dyDescent="0.3">
      <c r="A145" s="73"/>
      <c r="B145"/>
      <c r="C145"/>
      <c r="D145"/>
      <c r="E145" s="46"/>
      <c r="F145" s="86"/>
      <c r="H145" s="46"/>
      <c r="I145" s="46"/>
      <c r="K145" s="46"/>
    </row>
    <row r="146" spans="1:11" x14ac:dyDescent="0.3">
      <c r="A146" s="73"/>
      <c r="B146"/>
      <c r="C146"/>
      <c r="D146"/>
      <c r="E146" s="46"/>
      <c r="F146" s="86"/>
      <c r="H146" s="46"/>
      <c r="I146" s="46"/>
      <c r="K146" s="46"/>
    </row>
    <row r="147" spans="1:11" x14ac:dyDescent="0.3">
      <c r="A147" s="73"/>
      <c r="B147"/>
      <c r="C147"/>
      <c r="D147"/>
      <c r="E147" s="46"/>
      <c r="F147" s="86"/>
      <c r="H147" s="46"/>
      <c r="I147" s="46"/>
      <c r="K147" s="46"/>
    </row>
    <row r="148" spans="1:11" x14ac:dyDescent="0.3">
      <c r="A148" s="73"/>
      <c r="B148"/>
      <c r="C148"/>
      <c r="D148"/>
      <c r="E148" s="46"/>
      <c r="F148" s="86"/>
      <c r="H148" s="46"/>
      <c r="I148" s="46"/>
      <c r="K148" s="46"/>
    </row>
    <row r="149" spans="1:11" x14ac:dyDescent="0.3">
      <c r="A149" s="73"/>
      <c r="B149"/>
      <c r="C149"/>
      <c r="D149"/>
      <c r="E149" s="46"/>
      <c r="F149" s="86"/>
      <c r="H149" s="46"/>
      <c r="I149" s="46"/>
      <c r="K149" s="46"/>
    </row>
    <row r="150" spans="1:11" x14ac:dyDescent="0.3">
      <c r="A150" s="73"/>
      <c r="B150"/>
      <c r="C150"/>
      <c r="D150"/>
      <c r="E150" s="46"/>
      <c r="F150" s="86"/>
      <c r="H150" s="46"/>
      <c r="I150" s="46"/>
      <c r="K150" s="46"/>
    </row>
    <row r="151" spans="1:11" x14ac:dyDescent="0.3">
      <c r="A151" s="73"/>
      <c r="B151"/>
      <c r="C151"/>
      <c r="D151"/>
      <c r="E151" s="46"/>
      <c r="F151" s="86"/>
      <c r="H151" s="46"/>
      <c r="I151" s="46"/>
      <c r="K151" s="46"/>
    </row>
    <row r="152" spans="1:11" x14ac:dyDescent="0.3">
      <c r="A152" s="73"/>
      <c r="B152"/>
      <c r="C152"/>
      <c r="D152"/>
      <c r="E152" s="46"/>
      <c r="F152" s="86"/>
      <c r="H152" s="46"/>
      <c r="I152" s="46"/>
      <c r="K152" s="46"/>
    </row>
    <row r="153" spans="1:11" x14ac:dyDescent="0.3">
      <c r="A153" s="73"/>
      <c r="B153"/>
      <c r="C153"/>
      <c r="D153"/>
      <c r="E153" s="46"/>
      <c r="F153" s="86"/>
      <c r="H153" s="46"/>
      <c r="I153" s="46"/>
      <c r="K153" s="46"/>
    </row>
    <row r="154" spans="1:11" x14ac:dyDescent="0.3">
      <c r="A154" s="73"/>
      <c r="B154"/>
      <c r="C154"/>
      <c r="D154"/>
      <c r="E154" s="46"/>
      <c r="F154" s="86"/>
      <c r="H154" s="46"/>
      <c r="I154" s="46"/>
      <c r="K154" s="46"/>
    </row>
    <row r="155" spans="1:11" x14ac:dyDescent="0.3">
      <c r="A155" s="73"/>
      <c r="B155"/>
      <c r="C155"/>
      <c r="D155"/>
      <c r="E155" s="46"/>
      <c r="F155" s="86"/>
      <c r="H155" s="46"/>
      <c r="I155" s="46"/>
      <c r="K155" s="46"/>
    </row>
    <row r="156" spans="1:11" x14ac:dyDescent="0.3">
      <c r="A156" s="73"/>
      <c r="B156"/>
      <c r="C156"/>
      <c r="D156"/>
      <c r="E156" s="46"/>
      <c r="F156" s="86"/>
      <c r="H156" s="46"/>
      <c r="I156" s="46"/>
      <c r="K156" s="46"/>
    </row>
    <row r="157" spans="1:11" x14ac:dyDescent="0.3">
      <c r="A157" s="73"/>
      <c r="B157"/>
      <c r="C157"/>
      <c r="D157"/>
      <c r="E157" s="46"/>
      <c r="F157" s="86"/>
      <c r="H157" s="46"/>
      <c r="I157" s="46"/>
      <c r="K157" s="46"/>
    </row>
    <row r="158" spans="1:11" x14ac:dyDescent="0.3">
      <c r="A158" s="73"/>
      <c r="B158"/>
      <c r="C158"/>
      <c r="D158"/>
      <c r="E158" s="46"/>
      <c r="F158" s="86"/>
      <c r="H158" s="46"/>
      <c r="I158" s="46"/>
      <c r="K158" s="46"/>
    </row>
    <row r="159" spans="1:11" x14ac:dyDescent="0.3">
      <c r="A159" s="73"/>
      <c r="B159"/>
      <c r="C159"/>
      <c r="D159"/>
      <c r="E159" s="46"/>
      <c r="F159" s="86"/>
      <c r="H159" s="46"/>
      <c r="I159" s="46"/>
      <c r="K159" s="46"/>
    </row>
    <row r="160" spans="1:11" x14ac:dyDescent="0.3">
      <c r="A160" s="73"/>
      <c r="B160"/>
      <c r="C160"/>
      <c r="D160"/>
      <c r="E160" s="46"/>
      <c r="F160" s="86"/>
      <c r="H160" s="46"/>
      <c r="I160" s="46"/>
      <c r="K160" s="46"/>
    </row>
    <row r="161" spans="1:11" x14ac:dyDescent="0.3">
      <c r="A161" s="73"/>
      <c r="B161"/>
      <c r="C161"/>
      <c r="D161"/>
      <c r="E161" s="46"/>
      <c r="F161" s="86"/>
      <c r="H161" s="46"/>
      <c r="I161" s="46"/>
      <c r="K161" s="46"/>
    </row>
    <row r="162" spans="1:11" x14ac:dyDescent="0.3">
      <c r="A162" s="73"/>
      <c r="B162"/>
      <c r="C162"/>
      <c r="D162"/>
      <c r="E162" s="46"/>
      <c r="F162" s="86"/>
      <c r="H162" s="46"/>
      <c r="I162" s="46"/>
      <c r="K162" s="46"/>
    </row>
    <row r="163" spans="1:11" x14ac:dyDescent="0.3">
      <c r="A163" s="73"/>
      <c r="B163"/>
      <c r="C163"/>
      <c r="D163"/>
      <c r="E163" s="46"/>
      <c r="F163" s="86"/>
      <c r="H163" s="46"/>
      <c r="I163" s="46"/>
      <c r="K163" s="46"/>
    </row>
    <row r="164" spans="1:11" x14ac:dyDescent="0.3">
      <c r="A164" s="73"/>
      <c r="B164"/>
      <c r="C164"/>
      <c r="D164"/>
      <c r="E164" s="46"/>
      <c r="F164" s="86"/>
      <c r="H164" s="46"/>
      <c r="I164" s="46"/>
      <c r="K164" s="46"/>
    </row>
    <row r="165" spans="1:11" x14ac:dyDescent="0.3">
      <c r="A165" s="73"/>
      <c r="B165"/>
      <c r="C165"/>
      <c r="D165"/>
      <c r="E165" s="46"/>
      <c r="F165" s="86"/>
      <c r="H165" s="46"/>
      <c r="I165" s="46"/>
      <c r="K165" s="46"/>
    </row>
    <row r="166" spans="1:11" x14ac:dyDescent="0.3">
      <c r="A166" s="73"/>
      <c r="B166"/>
      <c r="C166"/>
      <c r="D166"/>
      <c r="E166" s="46"/>
      <c r="F166" s="86"/>
      <c r="H166" s="46"/>
      <c r="I166" s="46"/>
      <c r="K166" s="46"/>
    </row>
    <row r="167" spans="1:11" x14ac:dyDescent="0.3">
      <c r="A167" s="73"/>
      <c r="B167"/>
      <c r="C167"/>
      <c r="D167"/>
      <c r="E167" s="46"/>
      <c r="F167" s="86"/>
      <c r="H167" s="46"/>
      <c r="I167" s="46"/>
      <c r="K167" s="46"/>
    </row>
    <row r="168" spans="1:11" x14ac:dyDescent="0.3">
      <c r="A168" s="73"/>
      <c r="B168"/>
      <c r="C168"/>
      <c r="D168"/>
      <c r="E168" s="46"/>
      <c r="F168" s="86"/>
      <c r="H168" s="46"/>
      <c r="I168" s="46"/>
      <c r="K168" s="46"/>
    </row>
    <row r="169" spans="1:11" x14ac:dyDescent="0.3">
      <c r="A169" s="73"/>
      <c r="B169"/>
      <c r="C169"/>
      <c r="D169"/>
      <c r="E169" s="46"/>
      <c r="F169" s="86"/>
      <c r="H169" s="46"/>
      <c r="I169" s="46"/>
      <c r="K169" s="46"/>
    </row>
    <row r="170" spans="1:11" x14ac:dyDescent="0.3">
      <c r="A170" s="73"/>
      <c r="B170"/>
      <c r="C170"/>
      <c r="D170"/>
      <c r="E170" s="46"/>
      <c r="F170" s="86"/>
      <c r="H170" s="46"/>
      <c r="I170" s="46"/>
      <c r="K170" s="46"/>
    </row>
    <row r="171" spans="1:11" x14ac:dyDescent="0.3">
      <c r="F171" s="86"/>
    </row>
    <row r="172" spans="1:11" x14ac:dyDescent="0.3">
      <c r="F172" s="86"/>
    </row>
    <row r="173" spans="1:11" x14ac:dyDescent="0.3">
      <c r="F173" s="86"/>
    </row>
    <row r="174" spans="1:11" x14ac:dyDescent="0.3">
      <c r="F174" s="86"/>
    </row>
    <row r="175" spans="1:11" x14ac:dyDescent="0.3">
      <c r="F175" s="86"/>
    </row>
    <row r="176" spans="1:11" x14ac:dyDescent="0.3">
      <c r="F176" s="86"/>
    </row>
    <row r="177" spans="6:6" x14ac:dyDescent="0.3">
      <c r="F177" s="86"/>
    </row>
  </sheetData>
  <pageMargins left="0.25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F172-D83E-44DC-AF28-8E8FD0B2E171}">
  <dimension ref="A1:P99"/>
  <sheetViews>
    <sheetView zoomScaleNormal="100" workbookViewId="0">
      <selection activeCell="E1" sqref="E1:E1048576"/>
    </sheetView>
  </sheetViews>
  <sheetFormatPr defaultRowHeight="14.4" x14ac:dyDescent="0.3"/>
  <cols>
    <col min="1" max="1" width="29.88671875" bestFit="1" customWidth="1"/>
    <col min="2" max="2" width="8.88671875" customWidth="1"/>
    <col min="3" max="3" width="9.88671875" bestFit="1" customWidth="1"/>
    <col min="4" max="5" width="8.5546875" bestFit="1" customWidth="1"/>
    <col min="6" max="6" width="8.88671875" style="49" bestFit="1" customWidth="1"/>
    <col min="7" max="7" width="9.33203125" style="46" customWidth="1"/>
    <col min="8" max="8" width="8.88671875" style="49" bestFit="1" customWidth="1"/>
    <col min="9" max="9" width="11.6640625" bestFit="1" customWidth="1"/>
    <col min="10" max="10" width="11.6640625" style="105" bestFit="1" customWidth="1"/>
    <col min="12" max="12" width="10" bestFit="1" customWidth="1"/>
    <col min="13" max="13" width="11.6640625" style="105" bestFit="1" customWidth="1"/>
    <col min="14" max="14" width="14.88671875" customWidth="1"/>
    <col min="15" max="16" width="10" bestFit="1" customWidth="1"/>
  </cols>
  <sheetData>
    <row r="1" spans="1:16" x14ac:dyDescent="0.3">
      <c r="A1" s="91" t="s">
        <v>0</v>
      </c>
      <c r="B1" s="92"/>
      <c r="C1" s="93"/>
      <c r="D1" s="93"/>
      <c r="E1" s="24"/>
      <c r="F1" s="112"/>
      <c r="G1" s="125"/>
    </row>
    <row r="2" spans="1:16" x14ac:dyDescent="0.3">
      <c r="A2" s="94" t="s">
        <v>98</v>
      </c>
      <c r="B2" s="24"/>
      <c r="C2" s="24"/>
      <c r="D2" s="24"/>
      <c r="E2" s="24"/>
      <c r="F2" s="112"/>
      <c r="G2" s="126"/>
    </row>
    <row r="3" spans="1:16" x14ac:dyDescent="0.3">
      <c r="A3" s="95"/>
      <c r="B3" s="52">
        <v>2020</v>
      </c>
      <c r="C3" s="52">
        <v>2021</v>
      </c>
      <c r="D3" s="52">
        <v>2021</v>
      </c>
      <c r="E3" s="52">
        <v>2021</v>
      </c>
      <c r="F3" s="123">
        <v>2021</v>
      </c>
      <c r="G3" s="127">
        <v>2022</v>
      </c>
      <c r="H3" s="119"/>
    </row>
    <row r="4" spans="1:16" x14ac:dyDescent="0.3">
      <c r="A4" s="96"/>
      <c r="B4" s="52" t="s">
        <v>99</v>
      </c>
      <c r="C4" s="52" t="s">
        <v>2</v>
      </c>
      <c r="D4" s="52" t="s">
        <v>3</v>
      </c>
      <c r="E4" s="52" t="s">
        <v>4</v>
      </c>
      <c r="F4" s="104" t="s">
        <v>99</v>
      </c>
      <c r="G4" s="127" t="s">
        <v>2</v>
      </c>
      <c r="H4" s="120"/>
    </row>
    <row r="5" spans="1:16" ht="15" thickBot="1" x14ac:dyDescent="0.35">
      <c r="A5" s="97"/>
      <c r="B5" s="98" t="s">
        <v>95</v>
      </c>
      <c r="C5" s="98"/>
      <c r="D5" s="98" t="s">
        <v>1</v>
      </c>
      <c r="E5" s="98" t="s">
        <v>1</v>
      </c>
      <c r="F5" s="124" t="s">
        <v>95</v>
      </c>
      <c r="G5" s="128" t="s">
        <v>1</v>
      </c>
      <c r="H5" s="120"/>
    </row>
    <row r="6" spans="1:16" x14ac:dyDescent="0.3">
      <c r="A6" s="89" t="s">
        <v>5</v>
      </c>
      <c r="B6" s="90">
        <v>142519</v>
      </c>
      <c r="C6" s="80">
        <v>171455</v>
      </c>
      <c r="D6" s="69">
        <v>171455</v>
      </c>
      <c r="E6" s="115">
        <v>171455</v>
      </c>
      <c r="F6" s="111">
        <v>171455</v>
      </c>
      <c r="G6" s="129">
        <v>177611</v>
      </c>
      <c r="H6" s="121"/>
      <c r="L6" s="107"/>
      <c r="N6" s="107"/>
      <c r="O6" s="107"/>
      <c r="P6" s="107"/>
    </row>
    <row r="7" spans="1:16" x14ac:dyDescent="0.3">
      <c r="A7" s="4" t="s">
        <v>93</v>
      </c>
      <c r="B7" s="70">
        <v>-60000</v>
      </c>
      <c r="C7" s="80">
        <v>22000</v>
      </c>
      <c r="D7" s="69">
        <v>22000</v>
      </c>
      <c r="E7" s="85">
        <v>22000</v>
      </c>
      <c r="F7" s="110">
        <v>22000</v>
      </c>
      <c r="G7" s="118">
        <v>22000</v>
      </c>
      <c r="H7" s="121"/>
      <c r="L7" s="107"/>
      <c r="N7" s="107"/>
      <c r="O7" s="107"/>
      <c r="P7" s="107"/>
    </row>
    <row r="8" spans="1:16" x14ac:dyDescent="0.3">
      <c r="A8" s="4" t="s">
        <v>103</v>
      </c>
      <c r="B8" s="131"/>
      <c r="C8" s="100"/>
      <c r="D8" s="99"/>
      <c r="E8" s="85"/>
      <c r="F8" s="110"/>
      <c r="G8" s="117">
        <v>32029</v>
      </c>
      <c r="H8" s="121"/>
      <c r="L8" s="107"/>
      <c r="N8" s="107"/>
      <c r="O8" s="107"/>
      <c r="P8" s="107"/>
    </row>
    <row r="9" spans="1:16" x14ac:dyDescent="0.3">
      <c r="A9" s="4" t="s">
        <v>7</v>
      </c>
      <c r="B9" s="99">
        <v>82519</v>
      </c>
      <c r="C9" s="100">
        <f>SUM(C6-C7)</f>
        <v>149455</v>
      </c>
      <c r="D9" s="99">
        <f>SUM(D6-D7)</f>
        <v>149455</v>
      </c>
      <c r="E9" s="85">
        <v>149455</v>
      </c>
      <c r="F9" s="110">
        <f>SUM(F6-F7)</f>
        <v>149455</v>
      </c>
      <c r="G9" s="117">
        <f>SUM(G6-G7-G8)</f>
        <v>123582</v>
      </c>
      <c r="H9" s="121"/>
      <c r="L9" s="108"/>
      <c r="O9" s="107"/>
    </row>
    <row r="10" spans="1:16" x14ac:dyDescent="0.3">
      <c r="A10" s="4" t="s">
        <v>8</v>
      </c>
      <c r="B10" s="55"/>
      <c r="C10" s="24"/>
      <c r="D10" s="24"/>
      <c r="E10" s="24"/>
      <c r="F10" s="112"/>
      <c r="G10" s="116"/>
      <c r="L10" s="108"/>
      <c r="N10" s="107"/>
      <c r="O10" s="107"/>
    </row>
    <row r="11" spans="1:16" x14ac:dyDescent="0.3">
      <c r="A11" s="9" t="s">
        <v>9</v>
      </c>
      <c r="B11" s="101">
        <v>14860</v>
      </c>
      <c r="C11" s="102">
        <v>14852</v>
      </c>
      <c r="D11" s="103">
        <v>2227.85</v>
      </c>
      <c r="E11" s="84">
        <v>14689.8</v>
      </c>
      <c r="F11" s="112">
        <v>14977.35</v>
      </c>
      <c r="G11" s="130">
        <v>14966.17</v>
      </c>
      <c r="L11" s="108"/>
      <c r="N11" s="107"/>
      <c r="O11" s="108"/>
    </row>
    <row r="12" spans="1:16" x14ac:dyDescent="0.3">
      <c r="A12" s="9" t="s">
        <v>82</v>
      </c>
      <c r="B12" s="66">
        <v>8422</v>
      </c>
      <c r="C12" s="77">
        <v>8422</v>
      </c>
      <c r="D12" s="84">
        <v>7203.45</v>
      </c>
      <c r="E12" s="84">
        <v>7203</v>
      </c>
      <c r="F12" s="112">
        <v>7203.45</v>
      </c>
      <c r="G12" s="116">
        <v>7203</v>
      </c>
      <c r="L12" s="108"/>
      <c r="N12" s="108"/>
      <c r="O12" s="106"/>
      <c r="P12" s="106"/>
    </row>
    <row r="13" spans="1:16" x14ac:dyDescent="0.3">
      <c r="A13" s="9" t="s">
        <v>10</v>
      </c>
      <c r="B13" s="66">
        <v>4000</v>
      </c>
      <c r="C13" s="77">
        <v>4000</v>
      </c>
      <c r="D13" s="84">
        <v>4000</v>
      </c>
      <c r="E13" s="84">
        <v>4000</v>
      </c>
      <c r="F13" s="112">
        <v>4000</v>
      </c>
      <c r="G13" s="116">
        <v>4000</v>
      </c>
      <c r="L13" s="108"/>
      <c r="N13" s="107"/>
    </row>
    <row r="14" spans="1:16" x14ac:dyDescent="0.3">
      <c r="A14" s="9" t="s">
        <v>86</v>
      </c>
      <c r="B14" s="66">
        <v>0</v>
      </c>
      <c r="C14" s="77">
        <v>0</v>
      </c>
      <c r="D14" s="84">
        <v>0</v>
      </c>
      <c r="E14" s="84">
        <v>0</v>
      </c>
      <c r="F14" s="112">
        <v>0</v>
      </c>
      <c r="G14" s="116">
        <v>0</v>
      </c>
      <c r="L14" s="108"/>
      <c r="N14" s="109"/>
    </row>
    <row r="15" spans="1:16" x14ac:dyDescent="0.3">
      <c r="A15" s="9" t="s">
        <v>91</v>
      </c>
      <c r="B15" s="66">
        <v>633</v>
      </c>
      <c r="C15" s="77">
        <v>0</v>
      </c>
      <c r="D15" s="84">
        <v>0</v>
      </c>
      <c r="E15" s="84">
        <v>0</v>
      </c>
      <c r="F15" s="112">
        <v>0</v>
      </c>
      <c r="G15" s="116">
        <v>0</v>
      </c>
      <c r="L15" s="106"/>
      <c r="N15" s="106"/>
    </row>
    <row r="16" spans="1:16" x14ac:dyDescent="0.3">
      <c r="A16" s="9" t="s">
        <v>92</v>
      </c>
      <c r="B16" s="66">
        <v>10880</v>
      </c>
      <c r="C16" s="77">
        <v>0</v>
      </c>
      <c r="D16" s="84">
        <v>0</v>
      </c>
      <c r="E16" s="84">
        <v>0</v>
      </c>
      <c r="F16" s="112">
        <v>0</v>
      </c>
      <c r="G16" s="116">
        <v>0</v>
      </c>
    </row>
    <row r="17" spans="1:14" x14ac:dyDescent="0.3">
      <c r="A17" s="9" t="s">
        <v>96</v>
      </c>
      <c r="B17" s="66"/>
      <c r="C17" s="77"/>
      <c r="D17" s="84">
        <v>32028.58</v>
      </c>
      <c r="E17" s="84">
        <v>32029</v>
      </c>
      <c r="F17" s="112">
        <v>32028.58</v>
      </c>
      <c r="G17" s="116">
        <v>28468</v>
      </c>
    </row>
    <row r="18" spans="1:14" x14ac:dyDescent="0.3">
      <c r="A18" s="9" t="s">
        <v>97</v>
      </c>
      <c r="B18" s="66"/>
      <c r="C18" s="77"/>
      <c r="D18" s="84">
        <v>2461</v>
      </c>
      <c r="E18" s="84">
        <v>2461</v>
      </c>
      <c r="F18" s="112">
        <v>2461</v>
      </c>
      <c r="G18" s="116">
        <v>0</v>
      </c>
    </row>
    <row r="19" spans="1:14" x14ac:dyDescent="0.3">
      <c r="A19" s="9" t="s">
        <v>11</v>
      </c>
      <c r="B19" s="66">
        <v>101256</v>
      </c>
      <c r="C19" s="77">
        <v>101256</v>
      </c>
      <c r="D19" s="84">
        <v>75942.63</v>
      </c>
      <c r="E19" s="84">
        <v>101256</v>
      </c>
      <c r="F19" s="112">
        <v>101256.84</v>
      </c>
      <c r="G19" s="130">
        <v>103298.93</v>
      </c>
    </row>
    <row r="20" spans="1:14" x14ac:dyDescent="0.3">
      <c r="A20" s="9" t="s">
        <v>12</v>
      </c>
      <c r="B20" s="66">
        <v>639</v>
      </c>
      <c r="C20" s="77">
        <v>555</v>
      </c>
      <c r="D20" s="84">
        <v>555.94000000000005</v>
      </c>
      <c r="E20" s="84">
        <v>556</v>
      </c>
      <c r="F20" s="112">
        <v>555.94000000000005</v>
      </c>
      <c r="G20" s="116">
        <v>556</v>
      </c>
    </row>
    <row r="21" spans="1:14" x14ac:dyDescent="0.3">
      <c r="A21" s="9" t="s">
        <v>13</v>
      </c>
      <c r="B21" s="66">
        <v>2319</v>
      </c>
      <c r="C21" s="77">
        <v>2319</v>
      </c>
      <c r="D21" s="84">
        <v>2376.0100000000002</v>
      </c>
      <c r="E21" s="84">
        <v>2376</v>
      </c>
      <c r="F21" s="112">
        <v>2376.0100000000002</v>
      </c>
      <c r="G21" s="116">
        <v>2376</v>
      </c>
    </row>
    <row r="22" spans="1:14" x14ac:dyDescent="0.3">
      <c r="A22" s="9" t="s">
        <v>14</v>
      </c>
      <c r="B22" s="66">
        <v>1159</v>
      </c>
      <c r="C22" s="77">
        <v>1159</v>
      </c>
      <c r="D22" s="84">
        <v>1163.4000000000001</v>
      </c>
      <c r="E22" s="84">
        <v>1163</v>
      </c>
      <c r="F22" s="112">
        <v>1163.4000000000001</v>
      </c>
      <c r="G22" s="116">
        <v>1163</v>
      </c>
    </row>
    <row r="23" spans="1:14" x14ac:dyDescent="0.3">
      <c r="A23" s="9" t="s">
        <v>15</v>
      </c>
      <c r="B23" s="66">
        <v>48</v>
      </c>
      <c r="C23" s="77">
        <v>48</v>
      </c>
      <c r="D23" s="84">
        <v>47.81</v>
      </c>
      <c r="E23" s="84">
        <v>48</v>
      </c>
      <c r="F23" s="112">
        <v>47.81</v>
      </c>
      <c r="G23" s="130">
        <v>48</v>
      </c>
    </row>
    <row r="24" spans="1:14" x14ac:dyDescent="0.3">
      <c r="A24" s="9" t="s">
        <v>16</v>
      </c>
      <c r="B24" s="66">
        <v>30</v>
      </c>
      <c r="C24" s="77">
        <v>32</v>
      </c>
      <c r="D24" s="84">
        <v>29.77</v>
      </c>
      <c r="E24" s="84">
        <v>30</v>
      </c>
      <c r="F24" s="112">
        <v>29.77</v>
      </c>
      <c r="G24" s="116">
        <v>30</v>
      </c>
      <c r="N24" s="56"/>
    </row>
    <row r="25" spans="1:14" x14ac:dyDescent="0.3">
      <c r="A25" s="9" t="s">
        <v>17</v>
      </c>
      <c r="B25" s="66">
        <v>57446</v>
      </c>
      <c r="C25" s="77">
        <v>0</v>
      </c>
      <c r="D25" s="84">
        <v>0</v>
      </c>
      <c r="E25" s="84">
        <v>0</v>
      </c>
      <c r="F25" s="112">
        <v>0</v>
      </c>
      <c r="G25" s="116">
        <v>0</v>
      </c>
    </row>
    <row r="26" spans="1:14" x14ac:dyDescent="0.3">
      <c r="A26" s="9" t="s">
        <v>18</v>
      </c>
      <c r="B26" s="66">
        <v>1000</v>
      </c>
      <c r="C26" s="77">
        <v>2000</v>
      </c>
      <c r="D26" s="84">
        <v>5000</v>
      </c>
      <c r="E26" s="84">
        <v>5000</v>
      </c>
      <c r="F26" s="112">
        <v>6000</v>
      </c>
      <c r="G26" s="116">
        <v>2000</v>
      </c>
    </row>
    <row r="27" spans="1:14" x14ac:dyDescent="0.3">
      <c r="A27" s="9" t="s">
        <v>19</v>
      </c>
      <c r="B27" s="66">
        <v>600</v>
      </c>
      <c r="C27" s="77">
        <v>200</v>
      </c>
      <c r="D27" s="84">
        <v>0</v>
      </c>
      <c r="E27" s="84">
        <v>0</v>
      </c>
      <c r="F27" s="112">
        <v>0</v>
      </c>
      <c r="G27" s="116">
        <v>200</v>
      </c>
    </row>
    <row r="28" spans="1:14" x14ac:dyDescent="0.3">
      <c r="A28" s="9" t="s">
        <v>20</v>
      </c>
      <c r="B28" s="66">
        <v>1441</v>
      </c>
      <c r="C28" s="77">
        <v>1000</v>
      </c>
      <c r="D28" s="84">
        <v>0</v>
      </c>
      <c r="E28" s="84">
        <v>1000</v>
      </c>
      <c r="F28" s="112">
        <v>4220.34</v>
      </c>
      <c r="G28" s="116">
        <v>1000</v>
      </c>
    </row>
    <row r="29" spans="1:14" x14ac:dyDescent="0.3">
      <c r="A29" s="33" t="s">
        <v>21</v>
      </c>
      <c r="B29" s="66">
        <v>270</v>
      </c>
      <c r="C29" s="77">
        <v>250</v>
      </c>
      <c r="D29" s="84">
        <v>230</v>
      </c>
      <c r="E29" s="84">
        <v>250</v>
      </c>
      <c r="F29" s="112">
        <v>330</v>
      </c>
      <c r="G29" s="116">
        <v>250</v>
      </c>
    </row>
    <row r="30" spans="1:14" x14ac:dyDescent="0.3">
      <c r="A30" s="33" t="s">
        <v>22</v>
      </c>
      <c r="B30" s="66">
        <v>-270</v>
      </c>
      <c r="C30" s="77">
        <v>-250</v>
      </c>
      <c r="D30" s="84">
        <v>-230</v>
      </c>
      <c r="E30" s="84">
        <v>-250</v>
      </c>
      <c r="F30" s="112">
        <v>-262.25</v>
      </c>
      <c r="G30" s="116">
        <v>-250</v>
      </c>
    </row>
    <row r="31" spans="1:14" x14ac:dyDescent="0.3">
      <c r="A31" s="9" t="s">
        <v>23</v>
      </c>
      <c r="B31" s="66">
        <v>1556</v>
      </c>
      <c r="C31" s="77">
        <v>1500</v>
      </c>
      <c r="D31" s="84">
        <v>1375</v>
      </c>
      <c r="E31" s="84">
        <v>1500</v>
      </c>
      <c r="F31" s="112">
        <v>3152.84</v>
      </c>
      <c r="G31" s="116">
        <v>1500</v>
      </c>
    </row>
    <row r="32" spans="1:14" x14ac:dyDescent="0.3">
      <c r="A32" s="9" t="s">
        <v>24</v>
      </c>
      <c r="B32" s="66">
        <v>350</v>
      </c>
      <c r="C32" s="77">
        <v>1000</v>
      </c>
      <c r="D32" s="84">
        <v>1035.04</v>
      </c>
      <c r="E32" s="84">
        <v>1035</v>
      </c>
      <c r="F32" s="112">
        <v>1035.04</v>
      </c>
      <c r="G32" s="116">
        <v>1000</v>
      </c>
    </row>
    <row r="33" spans="1:8" x14ac:dyDescent="0.3">
      <c r="A33" s="9" t="s">
        <v>25</v>
      </c>
      <c r="B33" s="66">
        <v>651</v>
      </c>
      <c r="C33" s="77">
        <v>500</v>
      </c>
      <c r="D33" s="84">
        <v>506.4</v>
      </c>
      <c r="E33" s="84">
        <v>600</v>
      </c>
      <c r="F33" s="112">
        <v>692.46</v>
      </c>
      <c r="G33" s="116">
        <v>500</v>
      </c>
    </row>
    <row r="34" spans="1:8" x14ac:dyDescent="0.3">
      <c r="A34" s="9" t="s">
        <v>85</v>
      </c>
      <c r="B34" s="66">
        <v>105</v>
      </c>
      <c r="C34" s="77">
        <v>105</v>
      </c>
      <c r="D34" s="84">
        <v>105</v>
      </c>
      <c r="E34" s="84">
        <v>105</v>
      </c>
      <c r="F34" s="112">
        <v>120.69</v>
      </c>
      <c r="G34" s="116">
        <v>105</v>
      </c>
    </row>
    <row r="35" spans="1:8" x14ac:dyDescent="0.3">
      <c r="A35" s="9" t="s">
        <v>26</v>
      </c>
      <c r="B35" s="66">
        <v>1012</v>
      </c>
      <c r="C35" s="77">
        <v>0</v>
      </c>
      <c r="D35" s="84">
        <v>267.5</v>
      </c>
      <c r="E35" s="84">
        <v>268</v>
      </c>
      <c r="F35" s="112">
        <v>267.5</v>
      </c>
      <c r="G35" s="116">
        <v>0</v>
      </c>
    </row>
    <row r="36" spans="1:8" x14ac:dyDescent="0.3">
      <c r="A36" s="9" t="s">
        <v>27</v>
      </c>
      <c r="B36" s="66">
        <v>510</v>
      </c>
      <c r="C36" s="77">
        <v>50</v>
      </c>
      <c r="D36" s="84">
        <v>400.71</v>
      </c>
      <c r="E36" s="84">
        <v>360</v>
      </c>
      <c r="F36" s="112">
        <v>360</v>
      </c>
      <c r="G36" s="116">
        <v>50</v>
      </c>
    </row>
    <row r="37" spans="1:8" x14ac:dyDescent="0.3">
      <c r="A37" s="9" t="s">
        <v>28</v>
      </c>
      <c r="B37" s="66">
        <v>0</v>
      </c>
      <c r="C37" s="77">
        <v>0</v>
      </c>
      <c r="D37" s="84">
        <v>0</v>
      </c>
      <c r="E37" s="114">
        <v>0</v>
      </c>
      <c r="F37" s="112">
        <v>0</v>
      </c>
      <c r="G37" s="116">
        <v>0</v>
      </c>
    </row>
    <row r="38" spans="1:8" x14ac:dyDescent="0.3">
      <c r="A38" s="33" t="s">
        <v>29</v>
      </c>
      <c r="B38" s="66">
        <v>260076</v>
      </c>
      <c r="C38" s="77"/>
      <c r="D38" s="84"/>
      <c r="E38" s="84">
        <v>263297</v>
      </c>
      <c r="F38" s="112">
        <v>263297</v>
      </c>
      <c r="G38" s="116"/>
    </row>
    <row r="39" spans="1:8" x14ac:dyDescent="0.3">
      <c r="A39" s="33" t="s">
        <v>30</v>
      </c>
      <c r="B39" s="66">
        <v>0</v>
      </c>
      <c r="C39" s="77"/>
      <c r="D39" s="84">
        <v>0</v>
      </c>
      <c r="E39" s="84">
        <v>0</v>
      </c>
      <c r="F39" s="112">
        <v>0</v>
      </c>
      <c r="G39" s="116">
        <v>0</v>
      </c>
    </row>
    <row r="40" spans="1:8" x14ac:dyDescent="0.3">
      <c r="A40" s="9" t="s">
        <v>31</v>
      </c>
      <c r="B40" s="66"/>
      <c r="C40" s="77">
        <v>150797</v>
      </c>
      <c r="D40" s="84">
        <v>150797</v>
      </c>
      <c r="E40" s="84"/>
      <c r="F40" s="112"/>
      <c r="G40" s="130">
        <v>155198</v>
      </c>
    </row>
    <row r="41" spans="1:8" x14ac:dyDescent="0.3">
      <c r="A41" s="33" t="s">
        <v>32</v>
      </c>
      <c r="B41" s="66"/>
      <c r="C41" s="77">
        <v>12500</v>
      </c>
      <c r="D41" s="84">
        <v>12500</v>
      </c>
      <c r="E41" s="84"/>
      <c r="F41" s="112"/>
      <c r="G41" s="116">
        <v>12500</v>
      </c>
    </row>
    <row r="42" spans="1:8" x14ac:dyDescent="0.3">
      <c r="A42" s="33" t="s">
        <v>33</v>
      </c>
      <c r="B42" s="66"/>
      <c r="C42" s="77">
        <v>100000</v>
      </c>
      <c r="D42" s="84">
        <v>100000</v>
      </c>
      <c r="E42" s="84"/>
      <c r="F42" s="112"/>
      <c r="G42" s="116">
        <v>100000</v>
      </c>
    </row>
    <row r="43" spans="1:8" x14ac:dyDescent="0.3">
      <c r="A43" s="9"/>
      <c r="B43" s="55"/>
      <c r="C43" s="24"/>
      <c r="D43" s="24"/>
      <c r="E43" s="24"/>
      <c r="F43" s="112"/>
      <c r="G43" s="116"/>
    </row>
    <row r="44" spans="1:8" x14ac:dyDescent="0.3">
      <c r="A44" s="4" t="s">
        <v>34</v>
      </c>
      <c r="B44" s="69">
        <f>SUM(B11:B43)</f>
        <v>468993</v>
      </c>
      <c r="C44" s="80">
        <f t="shared" ref="C44:E44" si="0">SUM(C10:C43)</f>
        <v>402295</v>
      </c>
      <c r="D44" s="85">
        <f t="shared" si="0"/>
        <v>400023.08999999997</v>
      </c>
      <c r="E44" s="85">
        <f t="shared" si="0"/>
        <v>438976.8</v>
      </c>
      <c r="F44" s="110">
        <f>SUM(F10:F43)</f>
        <v>445313.77</v>
      </c>
      <c r="G44" s="118">
        <f>SUM(G10:G43)</f>
        <v>436162.1</v>
      </c>
      <c r="H44" s="121"/>
    </row>
    <row r="45" spans="1:8" x14ac:dyDescent="0.3">
      <c r="A45" s="9"/>
      <c r="B45" s="55"/>
      <c r="C45" s="24"/>
      <c r="D45" s="24"/>
      <c r="E45" s="24"/>
      <c r="F45" s="112"/>
      <c r="G45" s="116"/>
    </row>
    <row r="46" spans="1:8" x14ac:dyDescent="0.3">
      <c r="A46" s="4" t="s">
        <v>35</v>
      </c>
      <c r="B46" s="55"/>
      <c r="C46" s="24"/>
      <c r="D46" s="24"/>
      <c r="E46" s="24"/>
      <c r="F46" s="112"/>
      <c r="G46" s="116"/>
    </row>
    <row r="47" spans="1:8" x14ac:dyDescent="0.3">
      <c r="A47" s="9" t="s">
        <v>36</v>
      </c>
      <c r="B47" s="101">
        <v>6140</v>
      </c>
      <c r="C47" s="102">
        <v>6140</v>
      </c>
      <c r="D47" s="103">
        <v>5862.94</v>
      </c>
      <c r="E47" s="84">
        <v>6140</v>
      </c>
      <c r="F47" s="112">
        <v>6136.05</v>
      </c>
      <c r="G47" s="116">
        <v>6140</v>
      </c>
    </row>
    <row r="48" spans="1:8" x14ac:dyDescent="0.3">
      <c r="A48" s="9" t="s">
        <v>37</v>
      </c>
      <c r="B48" s="66">
        <v>804</v>
      </c>
      <c r="C48" s="77">
        <v>900</v>
      </c>
      <c r="D48" s="84">
        <v>795.59</v>
      </c>
      <c r="E48" s="84">
        <v>796</v>
      </c>
      <c r="F48" s="112">
        <v>795.59</v>
      </c>
      <c r="G48" s="116">
        <v>900</v>
      </c>
    </row>
    <row r="49" spans="1:7" x14ac:dyDescent="0.3">
      <c r="A49" s="9" t="s">
        <v>38</v>
      </c>
      <c r="B49" s="66">
        <v>1179</v>
      </c>
      <c r="C49" s="77">
        <v>400</v>
      </c>
      <c r="D49" s="84">
        <v>505.28</v>
      </c>
      <c r="E49" s="84">
        <v>505</v>
      </c>
      <c r="F49" s="112">
        <v>505.28</v>
      </c>
      <c r="G49" s="116">
        <v>500</v>
      </c>
    </row>
    <row r="50" spans="1:7" x14ac:dyDescent="0.3">
      <c r="A50" s="9" t="s">
        <v>39</v>
      </c>
      <c r="B50" s="66">
        <v>9960</v>
      </c>
      <c r="C50" s="77">
        <v>10828</v>
      </c>
      <c r="D50" s="84">
        <v>8073.75</v>
      </c>
      <c r="E50" s="84">
        <v>10828</v>
      </c>
      <c r="F50" s="112">
        <v>10765</v>
      </c>
      <c r="G50" s="116">
        <v>10828</v>
      </c>
    </row>
    <row r="51" spans="1:7" x14ac:dyDescent="0.3">
      <c r="A51" s="9" t="s">
        <v>40</v>
      </c>
      <c r="B51" s="66">
        <v>3210</v>
      </c>
      <c r="C51" s="77">
        <v>2000</v>
      </c>
      <c r="D51" s="84">
        <v>1181.6600000000001</v>
      </c>
      <c r="E51" s="84">
        <v>1500</v>
      </c>
      <c r="F51" s="112">
        <v>2289.65</v>
      </c>
      <c r="G51" s="116">
        <v>2000</v>
      </c>
    </row>
    <row r="52" spans="1:7" x14ac:dyDescent="0.3">
      <c r="A52" s="9" t="s">
        <v>41</v>
      </c>
      <c r="B52" s="66">
        <v>97</v>
      </c>
      <c r="C52" s="77">
        <v>200</v>
      </c>
      <c r="D52" s="84">
        <v>142.18</v>
      </c>
      <c r="E52" s="84">
        <v>150</v>
      </c>
      <c r="F52" s="112">
        <v>160.72999999999999</v>
      </c>
      <c r="G52" s="116">
        <v>200</v>
      </c>
    </row>
    <row r="53" spans="1:7" x14ac:dyDescent="0.3">
      <c r="A53" s="9" t="s">
        <v>42</v>
      </c>
      <c r="B53" s="66">
        <v>7605</v>
      </c>
      <c r="C53" s="77">
        <v>4500</v>
      </c>
      <c r="D53" s="84">
        <v>4065.93</v>
      </c>
      <c r="E53" s="84">
        <v>4066</v>
      </c>
      <c r="F53" s="112">
        <v>4260.5200000000004</v>
      </c>
      <c r="G53" s="116">
        <v>4500</v>
      </c>
    </row>
    <row r="54" spans="1:7" x14ac:dyDescent="0.3">
      <c r="A54" s="9" t="s">
        <v>43</v>
      </c>
      <c r="B54" s="66">
        <v>3562</v>
      </c>
      <c r="C54" s="77">
        <v>3562</v>
      </c>
      <c r="D54" s="84">
        <v>2301.02</v>
      </c>
      <c r="E54" s="84">
        <v>3562</v>
      </c>
      <c r="F54" s="112">
        <v>3068.03</v>
      </c>
      <c r="G54" s="116">
        <v>3562</v>
      </c>
    </row>
    <row r="55" spans="1:7" x14ac:dyDescent="0.3">
      <c r="A55" s="9" t="s">
        <v>44</v>
      </c>
      <c r="B55" s="66">
        <v>619</v>
      </c>
      <c r="C55" s="77">
        <v>700</v>
      </c>
      <c r="D55" s="84">
        <v>807.3</v>
      </c>
      <c r="E55" s="84">
        <v>850</v>
      </c>
      <c r="F55" s="112">
        <v>807.3</v>
      </c>
      <c r="G55" s="116">
        <v>700</v>
      </c>
    </row>
    <row r="56" spans="1:7" x14ac:dyDescent="0.3">
      <c r="A56" s="9" t="s">
        <v>45</v>
      </c>
      <c r="B56" s="66">
        <v>6178</v>
      </c>
      <c r="C56" s="77">
        <v>6300</v>
      </c>
      <c r="D56" s="84">
        <v>4612.5</v>
      </c>
      <c r="E56" s="84">
        <v>6300</v>
      </c>
      <c r="F56" s="112">
        <v>6215</v>
      </c>
      <c r="G56" s="116">
        <v>6500</v>
      </c>
    </row>
    <row r="57" spans="1:7" x14ac:dyDescent="0.3">
      <c r="A57" s="9" t="s">
        <v>46</v>
      </c>
      <c r="B57" s="66">
        <v>1453</v>
      </c>
      <c r="C57" s="77">
        <v>1500</v>
      </c>
      <c r="D57" s="84">
        <v>1269.8</v>
      </c>
      <c r="E57" s="84">
        <v>1500</v>
      </c>
      <c r="F57" s="112">
        <v>1269.8</v>
      </c>
      <c r="G57" s="116">
        <v>1500</v>
      </c>
    </row>
    <row r="58" spans="1:7" x14ac:dyDescent="0.3">
      <c r="A58" s="9" t="s">
        <v>47</v>
      </c>
      <c r="B58" s="66">
        <v>0</v>
      </c>
      <c r="C58" s="77">
        <v>1000</v>
      </c>
      <c r="D58" s="84">
        <v>0</v>
      </c>
      <c r="E58" s="84">
        <v>0</v>
      </c>
      <c r="F58" s="112">
        <v>0</v>
      </c>
      <c r="G58" s="116">
        <v>1000</v>
      </c>
    </row>
    <row r="59" spans="1:7" x14ac:dyDescent="0.3">
      <c r="A59" s="9" t="s">
        <v>48</v>
      </c>
      <c r="B59" s="66">
        <v>1890</v>
      </c>
      <c r="C59" s="77">
        <v>800</v>
      </c>
      <c r="D59" s="84">
        <v>0</v>
      </c>
      <c r="E59" s="84">
        <v>500</v>
      </c>
      <c r="F59" s="112">
        <v>455</v>
      </c>
      <c r="G59" s="116">
        <v>800</v>
      </c>
    </row>
    <row r="60" spans="1:7" x14ac:dyDescent="0.3">
      <c r="A60" s="9" t="s">
        <v>49</v>
      </c>
      <c r="B60" s="66">
        <v>540</v>
      </c>
      <c r="C60" s="77">
        <v>540</v>
      </c>
      <c r="D60" s="84">
        <v>405</v>
      </c>
      <c r="E60" s="84">
        <v>540</v>
      </c>
      <c r="F60" s="112">
        <v>540</v>
      </c>
      <c r="G60" s="116">
        <v>540</v>
      </c>
    </row>
    <row r="61" spans="1:7" x14ac:dyDescent="0.3">
      <c r="A61" s="9" t="s">
        <v>50</v>
      </c>
      <c r="B61" s="66">
        <v>5278</v>
      </c>
      <c r="C61" s="77">
        <v>6000</v>
      </c>
      <c r="D61" s="84">
        <v>5934</v>
      </c>
      <c r="E61" s="84">
        <v>5934</v>
      </c>
      <c r="F61" s="112">
        <v>5934</v>
      </c>
      <c r="G61" s="116">
        <v>6000</v>
      </c>
    </row>
    <row r="62" spans="1:7" x14ac:dyDescent="0.3">
      <c r="A62" s="9" t="s">
        <v>51</v>
      </c>
      <c r="B62" s="66"/>
      <c r="C62" s="77"/>
      <c r="D62" s="84"/>
      <c r="E62" s="84"/>
      <c r="F62" s="112">
        <v>0</v>
      </c>
      <c r="G62" s="116"/>
    </row>
    <row r="63" spans="1:7" x14ac:dyDescent="0.3">
      <c r="A63" s="9" t="s">
        <v>52</v>
      </c>
      <c r="B63" s="66">
        <v>1757</v>
      </c>
      <c r="C63" s="77">
        <v>1000</v>
      </c>
      <c r="D63" s="84">
        <v>500</v>
      </c>
      <c r="E63" s="84">
        <v>1000</v>
      </c>
      <c r="F63" s="112">
        <v>1500</v>
      </c>
      <c r="G63" s="116">
        <v>1000</v>
      </c>
    </row>
    <row r="64" spans="1:7" x14ac:dyDescent="0.3">
      <c r="A64" s="9" t="s">
        <v>53</v>
      </c>
      <c r="B64" s="66">
        <v>200</v>
      </c>
      <c r="C64" s="77">
        <v>100</v>
      </c>
      <c r="D64" s="84">
        <v>0</v>
      </c>
      <c r="E64" s="84">
        <v>0</v>
      </c>
      <c r="F64" s="112">
        <v>0</v>
      </c>
      <c r="G64" s="116">
        <v>100</v>
      </c>
    </row>
    <row r="65" spans="1:7" x14ac:dyDescent="0.3">
      <c r="A65" s="9" t="s">
        <v>54</v>
      </c>
      <c r="B65" s="66">
        <v>1301</v>
      </c>
      <c r="C65" s="77">
        <v>2000</v>
      </c>
      <c r="D65" s="84">
        <v>0</v>
      </c>
      <c r="E65" s="84">
        <v>1500</v>
      </c>
      <c r="F65" s="112">
        <v>3736.36</v>
      </c>
      <c r="G65" s="116">
        <v>2000</v>
      </c>
    </row>
    <row r="66" spans="1:7" x14ac:dyDescent="0.3">
      <c r="A66" s="9" t="s">
        <v>55</v>
      </c>
      <c r="B66" s="66">
        <v>28500</v>
      </c>
      <c r="C66" s="77">
        <v>28500</v>
      </c>
      <c r="D66" s="84">
        <v>28500</v>
      </c>
      <c r="E66" s="84">
        <v>28500</v>
      </c>
      <c r="F66" s="112">
        <v>28500</v>
      </c>
      <c r="G66" s="116">
        <v>29355</v>
      </c>
    </row>
    <row r="67" spans="1:7" x14ac:dyDescent="0.3">
      <c r="A67" s="9" t="s">
        <v>83</v>
      </c>
      <c r="B67" s="66">
        <v>0</v>
      </c>
      <c r="C67" s="77">
        <v>40000</v>
      </c>
      <c r="D67" s="84">
        <v>40000</v>
      </c>
      <c r="E67" s="84">
        <v>40000</v>
      </c>
      <c r="F67" s="112">
        <v>40000</v>
      </c>
      <c r="G67" s="116">
        <v>0</v>
      </c>
    </row>
    <row r="68" spans="1:7" x14ac:dyDescent="0.3">
      <c r="A68" s="9" t="s">
        <v>56</v>
      </c>
      <c r="B68" s="66">
        <v>2320</v>
      </c>
      <c r="C68" s="77">
        <v>2320</v>
      </c>
      <c r="D68" s="84">
        <v>2376.0100000000002</v>
      </c>
      <c r="E68" s="84">
        <v>2376</v>
      </c>
      <c r="F68" s="112">
        <v>2376.0100000000002</v>
      </c>
      <c r="G68" s="116">
        <v>2376</v>
      </c>
    </row>
    <row r="69" spans="1:7" x14ac:dyDescent="0.3">
      <c r="A69" s="9" t="s">
        <v>57</v>
      </c>
      <c r="B69" s="66">
        <v>8092</v>
      </c>
      <c r="C69" s="77">
        <v>8500</v>
      </c>
      <c r="D69" s="84">
        <v>10686.9</v>
      </c>
      <c r="E69" s="84">
        <v>10687</v>
      </c>
      <c r="F69" s="112">
        <v>10686.9</v>
      </c>
      <c r="G69" s="116">
        <v>11000</v>
      </c>
    </row>
    <row r="70" spans="1:7" x14ac:dyDescent="0.3">
      <c r="A70" s="9" t="s">
        <v>58</v>
      </c>
      <c r="B70" s="66">
        <v>4360</v>
      </c>
      <c r="C70" s="77">
        <v>5500</v>
      </c>
      <c r="D70" s="84">
        <v>2143.71</v>
      </c>
      <c r="E70" s="84">
        <v>2500</v>
      </c>
      <c r="F70" s="112">
        <v>3901.51</v>
      </c>
      <c r="G70" s="116">
        <v>5500</v>
      </c>
    </row>
    <row r="71" spans="1:7" x14ac:dyDescent="0.3">
      <c r="A71" s="9" t="s">
        <v>59</v>
      </c>
      <c r="B71" s="66">
        <v>3480</v>
      </c>
      <c r="C71" s="77">
        <v>8500</v>
      </c>
      <c r="D71" s="84">
        <v>6384.74</v>
      </c>
      <c r="E71" s="84">
        <v>8500</v>
      </c>
      <c r="F71" s="112">
        <v>9070.2000000000007</v>
      </c>
      <c r="G71" s="116">
        <v>8500</v>
      </c>
    </row>
    <row r="72" spans="1:7" x14ac:dyDescent="0.3">
      <c r="A72" s="9" t="s">
        <v>60</v>
      </c>
      <c r="B72" s="66">
        <v>11962</v>
      </c>
      <c r="C72" s="77">
        <v>15000</v>
      </c>
      <c r="D72" s="84">
        <v>16397.189999999999</v>
      </c>
      <c r="E72" s="84">
        <v>23938</v>
      </c>
      <c r="F72" s="112">
        <v>34238.19</v>
      </c>
      <c r="G72" s="116">
        <v>15000</v>
      </c>
    </row>
    <row r="73" spans="1:7" x14ac:dyDescent="0.3">
      <c r="A73" s="9" t="s">
        <v>102</v>
      </c>
      <c r="B73" s="66"/>
      <c r="C73" s="77"/>
      <c r="D73" s="84"/>
      <c r="E73" s="84"/>
      <c r="F73" s="112">
        <v>250</v>
      </c>
      <c r="G73" s="116"/>
    </row>
    <row r="74" spans="1:7" x14ac:dyDescent="0.3">
      <c r="A74" s="9" t="s">
        <v>61</v>
      </c>
      <c r="B74" s="66">
        <v>170492</v>
      </c>
      <c r="C74" s="77">
        <v>143000</v>
      </c>
      <c r="D74" s="84">
        <v>34830.839999999997</v>
      </c>
      <c r="E74" s="84">
        <v>205000</v>
      </c>
      <c r="F74" s="112">
        <v>168987.69</v>
      </c>
      <c r="G74" s="116">
        <v>170000</v>
      </c>
    </row>
    <row r="75" spans="1:7" x14ac:dyDescent="0.3">
      <c r="A75" s="9" t="s">
        <v>62</v>
      </c>
      <c r="B75" s="66">
        <v>61678</v>
      </c>
      <c r="C75" s="77">
        <v>33000</v>
      </c>
      <c r="D75" s="84">
        <v>22312.9</v>
      </c>
      <c r="E75" s="84">
        <v>33000</v>
      </c>
      <c r="F75" s="112">
        <v>25121.94</v>
      </c>
      <c r="G75" s="116">
        <v>33000</v>
      </c>
    </row>
    <row r="76" spans="1:7" x14ac:dyDescent="0.3">
      <c r="A76" s="9" t="s">
        <v>63</v>
      </c>
      <c r="B76" s="66">
        <v>0</v>
      </c>
      <c r="C76" s="77">
        <v>200</v>
      </c>
      <c r="D76" s="84">
        <v>0</v>
      </c>
      <c r="E76" s="84">
        <v>0</v>
      </c>
      <c r="F76" s="112">
        <v>0</v>
      </c>
      <c r="G76" s="116">
        <v>0</v>
      </c>
    </row>
    <row r="77" spans="1:7" x14ac:dyDescent="0.3">
      <c r="A77" s="9" t="s">
        <v>64</v>
      </c>
      <c r="B77" s="66">
        <v>25059</v>
      </c>
      <c r="C77" s="77">
        <v>27500</v>
      </c>
      <c r="D77" s="84">
        <v>20244</v>
      </c>
      <c r="E77" s="84">
        <v>27500</v>
      </c>
      <c r="F77" s="112">
        <v>24998</v>
      </c>
      <c r="G77" s="116">
        <v>27500</v>
      </c>
    </row>
    <row r="78" spans="1:7" x14ac:dyDescent="0.3">
      <c r="A78" s="9" t="s">
        <v>65</v>
      </c>
      <c r="B78" s="66">
        <v>1893</v>
      </c>
      <c r="C78" s="77">
        <v>2300</v>
      </c>
      <c r="D78" s="84">
        <v>1557.45</v>
      </c>
      <c r="E78" s="84">
        <v>2300</v>
      </c>
      <c r="F78" s="112">
        <v>8206</v>
      </c>
      <c r="G78" s="116">
        <v>2300</v>
      </c>
    </row>
    <row r="79" spans="1:7" x14ac:dyDescent="0.3">
      <c r="A79" s="9" t="s">
        <v>66</v>
      </c>
      <c r="B79" s="66">
        <v>5754</v>
      </c>
      <c r="C79" s="77">
        <v>2360</v>
      </c>
      <c r="D79" s="84">
        <v>2176.98</v>
      </c>
      <c r="E79" s="84">
        <v>4000</v>
      </c>
      <c r="F79" s="112">
        <v>3124.85</v>
      </c>
      <c r="G79" s="116">
        <v>2360</v>
      </c>
    </row>
    <row r="80" spans="1:7" hidden="1" x14ac:dyDescent="0.3">
      <c r="A80" s="9" t="s">
        <v>10</v>
      </c>
      <c r="B80" s="66">
        <v>2000</v>
      </c>
      <c r="C80" s="77">
        <v>2000</v>
      </c>
      <c r="D80" s="84">
        <v>2000</v>
      </c>
      <c r="E80" s="84">
        <v>2000</v>
      </c>
      <c r="F80" s="112">
        <v>2000</v>
      </c>
      <c r="G80" s="116">
        <v>2000</v>
      </c>
    </row>
    <row r="81" spans="1:10" x14ac:dyDescent="0.3">
      <c r="A81" s="9" t="s">
        <v>67</v>
      </c>
      <c r="B81" s="66">
        <v>294</v>
      </c>
      <c r="C81" s="77">
        <v>300</v>
      </c>
      <c r="D81" s="84">
        <v>185</v>
      </c>
      <c r="E81" s="84">
        <v>250</v>
      </c>
      <c r="F81" s="112">
        <v>381</v>
      </c>
      <c r="G81" s="116">
        <v>300</v>
      </c>
    </row>
    <row r="82" spans="1:10" x14ac:dyDescent="0.3">
      <c r="A82" s="9" t="s">
        <v>68</v>
      </c>
      <c r="B82" s="66">
        <v>841</v>
      </c>
      <c r="C82" s="77">
        <v>2000</v>
      </c>
      <c r="D82" s="84">
        <v>475.48</v>
      </c>
      <c r="E82" s="84">
        <v>800</v>
      </c>
      <c r="F82" s="112">
        <v>711.39</v>
      </c>
      <c r="G82" s="116">
        <v>2000</v>
      </c>
    </row>
    <row r="83" spans="1:10" x14ac:dyDescent="0.3">
      <c r="A83" s="9" t="s">
        <v>69</v>
      </c>
      <c r="B83" s="66">
        <v>3784</v>
      </c>
      <c r="C83" s="77">
        <v>4000</v>
      </c>
      <c r="D83" s="84">
        <v>2360.79</v>
      </c>
      <c r="E83" s="84">
        <v>3500</v>
      </c>
      <c r="F83" s="112">
        <v>3177.1</v>
      </c>
      <c r="G83" s="116">
        <v>4000</v>
      </c>
    </row>
    <row r="84" spans="1:10" x14ac:dyDescent="0.3">
      <c r="A84" s="9" t="s">
        <v>70</v>
      </c>
      <c r="B84" s="66">
        <v>155</v>
      </c>
      <c r="C84" s="77">
        <v>200</v>
      </c>
      <c r="D84" s="84">
        <v>0</v>
      </c>
      <c r="E84" s="84">
        <v>150</v>
      </c>
      <c r="F84" s="112">
        <v>54</v>
      </c>
      <c r="G84" s="116">
        <v>200</v>
      </c>
    </row>
    <row r="85" spans="1:10" x14ac:dyDescent="0.3">
      <c r="A85" s="9" t="s">
        <v>71</v>
      </c>
      <c r="B85" s="66">
        <v>1636</v>
      </c>
      <c r="C85" s="77">
        <v>1500</v>
      </c>
      <c r="D85" s="84">
        <v>0</v>
      </c>
      <c r="E85" s="84">
        <v>0</v>
      </c>
      <c r="F85" s="112">
        <v>0</v>
      </c>
      <c r="G85" s="116">
        <v>1500</v>
      </c>
    </row>
    <row r="86" spans="1:10" x14ac:dyDescent="0.3">
      <c r="A86" s="9" t="s">
        <v>72</v>
      </c>
      <c r="B86" s="66">
        <v>150</v>
      </c>
      <c r="C86" s="77">
        <v>500</v>
      </c>
      <c r="D86" s="84">
        <v>200</v>
      </c>
      <c r="E86" s="84">
        <v>300</v>
      </c>
      <c r="F86" s="112">
        <v>175</v>
      </c>
      <c r="G86" s="116">
        <v>500</v>
      </c>
    </row>
    <row r="87" spans="1:10" x14ac:dyDescent="0.3">
      <c r="A87" s="9" t="s">
        <v>84</v>
      </c>
      <c r="B87" s="66">
        <v>40641</v>
      </c>
      <c r="C87" s="77">
        <v>17000</v>
      </c>
      <c r="D87" s="84">
        <v>9600</v>
      </c>
      <c r="E87" s="84">
        <v>10000</v>
      </c>
      <c r="F87" s="112">
        <v>9600</v>
      </c>
      <c r="G87" s="116">
        <v>7000</v>
      </c>
    </row>
    <row r="88" spans="1:10" x14ac:dyDescent="0.3">
      <c r="A88" s="9" t="s">
        <v>73</v>
      </c>
      <c r="B88" s="66"/>
      <c r="C88" s="82"/>
      <c r="D88" s="84">
        <v>0</v>
      </c>
      <c r="E88" s="84">
        <v>0</v>
      </c>
      <c r="F88" s="112">
        <v>0</v>
      </c>
      <c r="G88" s="116">
        <v>0</v>
      </c>
    </row>
    <row r="89" spans="1:10" x14ac:dyDescent="0.3">
      <c r="A89" s="9" t="s">
        <v>74</v>
      </c>
      <c r="B89" s="66">
        <v>12500</v>
      </c>
      <c r="C89" s="77">
        <v>12500</v>
      </c>
      <c r="D89" s="84">
        <v>9144</v>
      </c>
      <c r="E89" s="84">
        <v>12500</v>
      </c>
      <c r="F89" s="112">
        <v>12500</v>
      </c>
      <c r="G89" s="116">
        <v>12500</v>
      </c>
    </row>
    <row r="90" spans="1:10" x14ac:dyDescent="0.3">
      <c r="A90" s="9" t="s">
        <v>75</v>
      </c>
      <c r="B90" s="66"/>
      <c r="C90" s="77"/>
      <c r="D90" s="84">
        <v>22000</v>
      </c>
      <c r="E90" s="84"/>
      <c r="F90" s="112"/>
      <c r="G90" s="116">
        <v>22000</v>
      </c>
    </row>
    <row r="91" spans="1:10" x14ac:dyDescent="0.3">
      <c r="A91" s="9" t="s">
        <v>90</v>
      </c>
      <c r="B91" s="66">
        <v>2690</v>
      </c>
      <c r="C91" s="77">
        <v>2570</v>
      </c>
      <c r="D91" s="84">
        <v>2570</v>
      </c>
      <c r="E91" s="84">
        <v>2570</v>
      </c>
      <c r="F91" s="112">
        <v>2660</v>
      </c>
      <c r="G91" s="116">
        <v>2570</v>
      </c>
    </row>
    <row r="92" spans="1:10" x14ac:dyDescent="0.3">
      <c r="A92" s="4" t="s">
        <v>76</v>
      </c>
      <c r="B92" s="69">
        <f t="shared" ref="B92" si="1">SUM(B47:B91)</f>
        <v>440054</v>
      </c>
      <c r="C92" s="80">
        <f>SUM(C47:C91)</f>
        <v>407720</v>
      </c>
      <c r="D92" s="85">
        <f>SUM(D47:D91)</f>
        <v>272602.94000000006</v>
      </c>
      <c r="E92" s="85">
        <f>SUM(E47:E91)</f>
        <v>466042</v>
      </c>
      <c r="F92" s="110">
        <f>SUM(F47:F91)</f>
        <v>439158.08999999997</v>
      </c>
      <c r="G92" s="118">
        <f>SUM(G47:G91)</f>
        <v>410231</v>
      </c>
      <c r="H92" s="121"/>
    </row>
    <row r="93" spans="1:10" x14ac:dyDescent="0.3">
      <c r="A93" s="9"/>
      <c r="B93" s="55"/>
      <c r="C93" s="24"/>
      <c r="D93" s="24"/>
      <c r="E93" s="24"/>
      <c r="F93" s="112"/>
      <c r="G93" s="116"/>
    </row>
    <row r="94" spans="1:10" x14ac:dyDescent="0.3">
      <c r="A94" s="4" t="s">
        <v>77</v>
      </c>
      <c r="B94" s="69">
        <f t="shared" ref="B94:G94" si="2">SUM(B44-B92)</f>
        <v>28939</v>
      </c>
      <c r="C94" s="83">
        <f t="shared" si="2"/>
        <v>-5425</v>
      </c>
      <c r="D94" s="85">
        <f t="shared" si="2"/>
        <v>127420.14999999991</v>
      </c>
      <c r="E94" s="85">
        <f t="shared" si="2"/>
        <v>-27065.200000000012</v>
      </c>
      <c r="F94" s="110">
        <f t="shared" ref="F94" si="3">SUM(F44-F92)</f>
        <v>6155.6800000000512</v>
      </c>
      <c r="G94" s="118">
        <f t="shared" si="2"/>
        <v>25931.099999999977</v>
      </c>
      <c r="H94" s="121"/>
    </row>
    <row r="95" spans="1:10" x14ac:dyDescent="0.3">
      <c r="A95" s="4" t="s">
        <v>78</v>
      </c>
      <c r="B95" s="71">
        <f t="shared" ref="B95:G95" si="4">SUM(B6+B94)</f>
        <v>171458</v>
      </c>
      <c r="C95" s="80">
        <f t="shared" si="4"/>
        <v>166030</v>
      </c>
      <c r="D95" s="85">
        <f t="shared" si="4"/>
        <v>298875.14999999991</v>
      </c>
      <c r="E95" s="85">
        <f t="shared" si="4"/>
        <v>144389.79999999999</v>
      </c>
      <c r="F95" s="110">
        <f t="shared" ref="F95" si="5">SUM(F6+F94)</f>
        <v>177610.68000000005</v>
      </c>
      <c r="G95" s="118">
        <f t="shared" si="4"/>
        <v>203542.09999999998</v>
      </c>
      <c r="H95" s="121"/>
      <c r="I95" s="105"/>
      <c r="J95" s="113"/>
    </row>
    <row r="96" spans="1:10" x14ac:dyDescent="0.3">
      <c r="A96" s="4" t="s">
        <v>79</v>
      </c>
      <c r="B96" s="69">
        <v>22000</v>
      </c>
      <c r="C96" s="80">
        <v>22000</v>
      </c>
      <c r="D96" s="84"/>
      <c r="E96" s="85">
        <v>22000</v>
      </c>
      <c r="F96" s="110">
        <v>22000</v>
      </c>
      <c r="G96" s="118">
        <v>22000</v>
      </c>
      <c r="H96" s="121"/>
      <c r="J96" s="113"/>
    </row>
    <row r="97" spans="1:14" x14ac:dyDescent="0.3">
      <c r="A97" s="4" t="s">
        <v>101</v>
      </c>
      <c r="B97" s="69"/>
      <c r="C97" s="80"/>
      <c r="D97" s="84"/>
      <c r="E97" s="85">
        <v>32029</v>
      </c>
      <c r="F97" s="110">
        <v>32029</v>
      </c>
      <c r="G97" s="118">
        <v>60497</v>
      </c>
      <c r="H97" s="121"/>
      <c r="J97" s="113"/>
      <c r="L97" s="105"/>
      <c r="N97" s="105"/>
    </row>
    <row r="98" spans="1:14" x14ac:dyDescent="0.3">
      <c r="A98" s="4" t="s">
        <v>80</v>
      </c>
      <c r="B98" s="71">
        <f>SUM(B95-B96)</f>
        <v>149458</v>
      </c>
      <c r="C98" s="80">
        <f>SUM(C95-C96)</f>
        <v>144030</v>
      </c>
      <c r="D98" s="84"/>
      <c r="E98" s="85">
        <f>SUM(E95-E96-E97)</f>
        <v>90360.799999999988</v>
      </c>
      <c r="F98" s="110">
        <f>SUM(F95-F96-F97)</f>
        <v>123581.68000000005</v>
      </c>
      <c r="G98" s="118">
        <f>SUM(G95-G96-G97)</f>
        <v>121045.09999999998</v>
      </c>
      <c r="H98" s="121"/>
      <c r="J98" s="113"/>
    </row>
    <row r="99" spans="1:14" x14ac:dyDescent="0.3">
      <c r="A99" s="4"/>
      <c r="B99" s="55"/>
      <c r="C99" s="24"/>
      <c r="D99" s="24"/>
      <c r="E99" s="24"/>
      <c r="F99" s="116"/>
      <c r="G99" s="122"/>
    </row>
  </sheetData>
  <pageMargins left="0.2" right="0.2" top="0.25" bottom="0.25" header="0.3" footer="0.3"/>
  <pageSetup orientation="portrait" r:id="rId1"/>
  <ignoredErrors>
    <ignoredError sqref="E4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A2E0-A79D-486E-A16A-36D59ED02ADA}">
  <dimension ref="A1:O1785"/>
  <sheetViews>
    <sheetView zoomScaleNormal="100" workbookViewId="0">
      <selection activeCell="G28" sqref="G28"/>
    </sheetView>
  </sheetViews>
  <sheetFormatPr defaultRowHeight="14.4" x14ac:dyDescent="0.3"/>
  <cols>
    <col min="1" max="1" width="31.109375" bestFit="1" customWidth="1"/>
    <col min="2" max="2" width="9.88671875" bestFit="1" customWidth="1"/>
    <col min="3" max="3" width="9.88671875" style="46" bestFit="1" customWidth="1"/>
    <col min="4" max="5" width="8.5546875" bestFit="1" customWidth="1"/>
    <col min="6" max="6" width="8.88671875" style="74" bestFit="1"/>
    <col min="7" max="7" width="9.33203125" style="155" customWidth="1"/>
    <col min="8" max="8" width="11.6640625" bestFit="1" customWidth="1"/>
    <col min="9" max="9" width="11.6640625" style="105" bestFit="1" customWidth="1"/>
    <col min="11" max="11" width="10" bestFit="1" customWidth="1"/>
    <col min="12" max="12" width="11.6640625" style="105" bestFit="1" customWidth="1"/>
    <col min="13" max="13" width="14.88671875" customWidth="1"/>
    <col min="14" max="15" width="10" bestFit="1" customWidth="1"/>
  </cols>
  <sheetData>
    <row r="1" spans="1:15" ht="15" thickTop="1" x14ac:dyDescent="0.3">
      <c r="A1" s="160" t="s">
        <v>0</v>
      </c>
      <c r="B1" s="161"/>
      <c r="C1" s="162"/>
      <c r="D1" s="163"/>
      <c r="E1" s="163"/>
      <c r="F1" s="165"/>
      <c r="G1" s="164"/>
    </row>
    <row r="2" spans="1:15" x14ac:dyDescent="0.3">
      <c r="A2" s="94" t="s">
        <v>104</v>
      </c>
      <c r="B2" s="141"/>
      <c r="C2" s="132"/>
      <c r="D2" s="24"/>
      <c r="E2" s="24"/>
      <c r="F2" s="166"/>
      <c r="G2" s="148"/>
    </row>
    <row r="3" spans="1:15" x14ac:dyDescent="0.3">
      <c r="A3" s="95"/>
      <c r="B3" s="127">
        <v>2021</v>
      </c>
      <c r="C3" s="133">
        <v>2022</v>
      </c>
      <c r="D3" s="52">
        <v>2022</v>
      </c>
      <c r="E3" s="52">
        <v>2022</v>
      </c>
      <c r="F3" s="78">
        <v>2022</v>
      </c>
      <c r="G3" s="149">
        <v>2023</v>
      </c>
    </row>
    <row r="4" spans="1:15" x14ac:dyDescent="0.3">
      <c r="A4" s="96"/>
      <c r="B4" s="127" t="s">
        <v>99</v>
      </c>
      <c r="C4" s="133" t="s">
        <v>2</v>
      </c>
      <c r="D4" s="52" t="s">
        <v>3</v>
      </c>
      <c r="E4" s="52" t="s">
        <v>4</v>
      </c>
      <c r="F4" s="167" t="s">
        <v>99</v>
      </c>
      <c r="G4" s="149" t="s">
        <v>2</v>
      </c>
    </row>
    <row r="5" spans="1:15" ht="15" thickBot="1" x14ac:dyDescent="0.35">
      <c r="A5" s="97"/>
      <c r="B5" s="128" t="s">
        <v>95</v>
      </c>
      <c r="C5" s="134"/>
      <c r="D5" s="98" t="s">
        <v>1</v>
      </c>
      <c r="E5" s="98" t="s">
        <v>1</v>
      </c>
      <c r="F5" s="168" t="s">
        <v>95</v>
      </c>
      <c r="G5" s="150" t="s">
        <v>1</v>
      </c>
    </row>
    <row r="6" spans="1:15" x14ac:dyDescent="0.3">
      <c r="A6" s="89" t="s">
        <v>5</v>
      </c>
      <c r="B6" s="142">
        <v>171455</v>
      </c>
      <c r="C6" s="135">
        <v>177610</v>
      </c>
      <c r="D6" s="69">
        <v>177610</v>
      </c>
      <c r="E6" s="115">
        <v>177610</v>
      </c>
      <c r="F6" s="169">
        <v>177610</v>
      </c>
      <c r="G6" s="151">
        <v>165459</v>
      </c>
      <c r="K6" s="107"/>
      <c r="M6" s="107"/>
      <c r="N6" s="107"/>
      <c r="O6" s="107"/>
    </row>
    <row r="7" spans="1:15" x14ac:dyDescent="0.3">
      <c r="A7" s="4" t="s">
        <v>93</v>
      </c>
      <c r="B7" s="142">
        <v>22000</v>
      </c>
      <c r="C7" s="136">
        <v>22000</v>
      </c>
      <c r="D7" s="69">
        <v>22000</v>
      </c>
      <c r="E7" s="85">
        <v>22000</v>
      </c>
      <c r="F7" s="83">
        <v>22000</v>
      </c>
      <c r="G7" s="152">
        <v>22000</v>
      </c>
      <c r="K7" s="107"/>
      <c r="M7" s="107"/>
      <c r="N7" s="107"/>
      <c r="O7" s="107"/>
    </row>
    <row r="8" spans="1:15" x14ac:dyDescent="0.3">
      <c r="A8" s="4" t="s">
        <v>105</v>
      </c>
      <c r="B8" s="143"/>
      <c r="C8" s="137">
        <v>32029</v>
      </c>
      <c r="D8" s="99">
        <v>32029</v>
      </c>
      <c r="E8" s="85">
        <v>32029</v>
      </c>
      <c r="F8" s="83">
        <v>32029</v>
      </c>
      <c r="G8" s="153">
        <v>64058</v>
      </c>
      <c r="K8" s="107"/>
      <c r="M8" s="107"/>
      <c r="N8" s="107"/>
      <c r="O8" s="107"/>
    </row>
    <row r="9" spans="1:15" x14ac:dyDescent="0.3">
      <c r="A9" s="4" t="s">
        <v>7</v>
      </c>
      <c r="B9" s="143">
        <f>SUM(B6-B7)</f>
        <v>149455</v>
      </c>
      <c r="C9" s="138">
        <f t="shared" ref="C9:G9" si="0">SUM(C6-C7-C8)</f>
        <v>123581</v>
      </c>
      <c r="D9" s="99">
        <f t="shared" si="0"/>
        <v>123581</v>
      </c>
      <c r="E9" s="85">
        <f t="shared" si="0"/>
        <v>123581</v>
      </c>
      <c r="F9" s="83">
        <f t="shared" si="0"/>
        <v>123581</v>
      </c>
      <c r="G9" s="153">
        <f t="shared" si="0"/>
        <v>79401</v>
      </c>
      <c r="K9" s="108"/>
      <c r="N9" s="107"/>
    </row>
    <row r="10" spans="1:15" x14ac:dyDescent="0.3">
      <c r="A10" s="4" t="s">
        <v>8</v>
      </c>
      <c r="B10" s="141"/>
      <c r="C10" s="139"/>
      <c r="D10" s="24"/>
      <c r="E10" s="24"/>
      <c r="F10" s="166"/>
      <c r="G10" s="122"/>
      <c r="K10" s="108"/>
      <c r="M10" s="107"/>
      <c r="N10" s="107"/>
    </row>
    <row r="11" spans="1:15" x14ac:dyDescent="0.3">
      <c r="A11" s="9" t="s">
        <v>9</v>
      </c>
      <c r="B11" s="144">
        <v>14977</v>
      </c>
      <c r="C11" s="140">
        <v>14966.17</v>
      </c>
      <c r="D11" s="103">
        <v>2244.9299999999998</v>
      </c>
      <c r="E11" s="84">
        <v>14966</v>
      </c>
      <c r="F11" s="166">
        <v>15484</v>
      </c>
      <c r="G11" s="154">
        <v>15452.69</v>
      </c>
      <c r="K11" s="108"/>
      <c r="M11" s="107"/>
      <c r="N11" s="108"/>
    </row>
    <row r="12" spans="1:15" x14ac:dyDescent="0.3">
      <c r="A12" s="9" t="s">
        <v>82</v>
      </c>
      <c r="B12" s="145">
        <v>7203</v>
      </c>
      <c r="C12" s="139">
        <v>7203</v>
      </c>
      <c r="D12" s="84">
        <v>10508.9</v>
      </c>
      <c r="E12" s="84">
        <v>10508.9</v>
      </c>
      <c r="F12" s="166">
        <v>10508.9</v>
      </c>
      <c r="G12" s="154">
        <v>10508.9</v>
      </c>
      <c r="K12" s="108"/>
      <c r="M12" s="108"/>
      <c r="N12" s="106"/>
      <c r="O12" s="106"/>
    </row>
    <row r="13" spans="1:15" x14ac:dyDescent="0.3">
      <c r="A13" s="9" t="s">
        <v>10</v>
      </c>
      <c r="B13" s="145">
        <v>4000</v>
      </c>
      <c r="C13" s="139">
        <v>4000</v>
      </c>
      <c r="D13" s="84">
        <v>4000</v>
      </c>
      <c r="E13" s="84">
        <v>4000</v>
      </c>
      <c r="F13" s="166">
        <v>4000</v>
      </c>
      <c r="G13" s="154">
        <v>4000</v>
      </c>
      <c r="K13" s="108"/>
      <c r="M13" s="107"/>
    </row>
    <row r="14" spans="1:15" x14ac:dyDescent="0.3">
      <c r="A14" s="9" t="s">
        <v>86</v>
      </c>
      <c r="B14" s="145">
        <v>0</v>
      </c>
      <c r="C14" s="139">
        <v>0</v>
      </c>
      <c r="D14" s="84">
        <v>0</v>
      </c>
      <c r="E14" s="84">
        <v>0</v>
      </c>
      <c r="F14" s="166">
        <v>0</v>
      </c>
      <c r="G14" s="122">
        <v>0</v>
      </c>
      <c r="K14" s="108"/>
      <c r="M14" s="109"/>
    </row>
    <row r="15" spans="1:15" x14ac:dyDescent="0.3">
      <c r="A15" s="9" t="s">
        <v>91</v>
      </c>
      <c r="B15" s="145">
        <v>0</v>
      </c>
      <c r="C15" s="139">
        <v>0</v>
      </c>
      <c r="D15" s="84">
        <v>600</v>
      </c>
      <c r="E15" s="84">
        <v>600</v>
      </c>
      <c r="F15" s="166">
        <v>600</v>
      </c>
      <c r="G15" s="122">
        <v>0</v>
      </c>
      <c r="K15" s="106"/>
      <c r="M15" s="106"/>
    </row>
    <row r="16" spans="1:15" x14ac:dyDescent="0.3">
      <c r="A16" s="9" t="s">
        <v>96</v>
      </c>
      <c r="B16" s="145">
        <v>32029</v>
      </c>
      <c r="C16" s="139">
        <v>28468</v>
      </c>
      <c r="D16" s="84">
        <v>32029</v>
      </c>
      <c r="E16" s="84">
        <v>32029</v>
      </c>
      <c r="F16" s="166">
        <v>32029</v>
      </c>
      <c r="G16" s="122">
        <v>0</v>
      </c>
    </row>
    <row r="17" spans="1:13" x14ac:dyDescent="0.3">
      <c r="A17" s="9" t="s">
        <v>97</v>
      </c>
      <c r="B17" s="145">
        <v>2461</v>
      </c>
      <c r="C17" s="139">
        <v>0</v>
      </c>
      <c r="D17" s="84">
        <v>0</v>
      </c>
      <c r="E17" s="84">
        <v>0</v>
      </c>
      <c r="F17" s="166">
        <v>0</v>
      </c>
      <c r="G17" s="122">
        <v>18100</v>
      </c>
    </row>
    <row r="18" spans="1:13" x14ac:dyDescent="0.3">
      <c r="A18" s="9" t="s">
        <v>11</v>
      </c>
      <c r="B18" s="145">
        <v>101257</v>
      </c>
      <c r="C18" s="139">
        <v>103299</v>
      </c>
      <c r="D18" s="84">
        <v>77474.19</v>
      </c>
      <c r="E18" s="84">
        <v>103299</v>
      </c>
      <c r="F18" s="166">
        <v>103299</v>
      </c>
      <c r="G18" s="154">
        <v>105341.02</v>
      </c>
    </row>
    <row r="19" spans="1:13" x14ac:dyDescent="0.3">
      <c r="A19" s="9" t="s">
        <v>12</v>
      </c>
      <c r="B19" s="145">
        <v>556</v>
      </c>
      <c r="C19" s="140">
        <v>556</v>
      </c>
      <c r="D19" s="84">
        <v>2386.61</v>
      </c>
      <c r="E19" s="84">
        <v>2386.61</v>
      </c>
      <c r="F19" s="166">
        <v>2386.61</v>
      </c>
      <c r="G19" s="122">
        <v>2386.61</v>
      </c>
    </row>
    <row r="20" spans="1:13" x14ac:dyDescent="0.3">
      <c r="A20" s="9" t="s">
        <v>13</v>
      </c>
      <c r="B20" s="145">
        <v>2376</v>
      </c>
      <c r="C20" s="139">
        <v>2376</v>
      </c>
      <c r="D20" s="84">
        <v>2506.98</v>
      </c>
      <c r="E20" s="84">
        <v>2507</v>
      </c>
      <c r="F20" s="166">
        <v>2506.98</v>
      </c>
      <c r="G20" s="154">
        <v>2506.98</v>
      </c>
    </row>
    <row r="21" spans="1:13" x14ac:dyDescent="0.3">
      <c r="A21" s="9" t="s">
        <v>14</v>
      </c>
      <c r="B21" s="145">
        <v>1163</v>
      </c>
      <c r="C21" s="139">
        <v>1163</v>
      </c>
      <c r="D21" s="84">
        <v>1160.31</v>
      </c>
      <c r="E21" s="84">
        <v>1160</v>
      </c>
      <c r="F21" s="166">
        <v>1160</v>
      </c>
      <c r="G21" s="154">
        <v>1160.31</v>
      </c>
    </row>
    <row r="22" spans="1:13" x14ac:dyDescent="0.3">
      <c r="A22" s="9" t="s">
        <v>15</v>
      </c>
      <c r="B22" s="145">
        <v>48</v>
      </c>
      <c r="C22" s="139">
        <v>48</v>
      </c>
      <c r="D22" s="84">
        <v>47.81</v>
      </c>
      <c r="E22" s="84">
        <v>48</v>
      </c>
      <c r="F22" s="166">
        <v>47.81</v>
      </c>
      <c r="G22" s="154">
        <v>48</v>
      </c>
    </row>
    <row r="23" spans="1:13" x14ac:dyDescent="0.3">
      <c r="A23" s="9" t="s">
        <v>16</v>
      </c>
      <c r="B23" s="145">
        <v>30</v>
      </c>
      <c r="C23" s="140">
        <v>30</v>
      </c>
      <c r="D23" s="84">
        <v>29.77</v>
      </c>
      <c r="E23" s="84">
        <v>30</v>
      </c>
      <c r="F23" s="166">
        <v>29.77</v>
      </c>
      <c r="G23" s="122">
        <v>30</v>
      </c>
      <c r="M23" s="56"/>
    </row>
    <row r="24" spans="1:13" x14ac:dyDescent="0.3">
      <c r="A24" s="9" t="s">
        <v>17</v>
      </c>
      <c r="B24" s="145">
        <v>0</v>
      </c>
      <c r="C24" s="139">
        <v>0</v>
      </c>
      <c r="D24" s="84">
        <v>0</v>
      </c>
      <c r="E24" s="84">
        <v>0</v>
      </c>
      <c r="F24" s="166">
        <v>0</v>
      </c>
      <c r="G24" s="154">
        <v>35053.93</v>
      </c>
    </row>
    <row r="25" spans="1:13" x14ac:dyDescent="0.3">
      <c r="A25" s="9" t="s">
        <v>18</v>
      </c>
      <c r="B25" s="145">
        <v>6000</v>
      </c>
      <c r="C25" s="139">
        <v>2000</v>
      </c>
      <c r="D25" s="84">
        <v>1000</v>
      </c>
      <c r="E25" s="84">
        <v>2000</v>
      </c>
      <c r="F25" s="166">
        <v>2300</v>
      </c>
      <c r="G25" s="122">
        <v>2000</v>
      </c>
    </row>
    <row r="26" spans="1:13" x14ac:dyDescent="0.3">
      <c r="A26" s="9" t="s">
        <v>19</v>
      </c>
      <c r="B26" s="145">
        <v>0</v>
      </c>
      <c r="C26" s="139">
        <v>200</v>
      </c>
      <c r="D26" s="84">
        <v>0</v>
      </c>
      <c r="E26" s="84">
        <v>0</v>
      </c>
      <c r="F26" s="166">
        <v>0</v>
      </c>
      <c r="G26" s="122">
        <v>200</v>
      </c>
    </row>
    <row r="27" spans="1:13" x14ac:dyDescent="0.3">
      <c r="A27" s="9" t="s">
        <v>20</v>
      </c>
      <c r="B27" s="145">
        <v>4220</v>
      </c>
      <c r="C27" s="139">
        <v>1000</v>
      </c>
      <c r="D27" s="84">
        <v>1855</v>
      </c>
      <c r="E27" s="84">
        <v>3000</v>
      </c>
      <c r="F27" s="166">
        <v>1970</v>
      </c>
      <c r="G27" s="122">
        <v>1000</v>
      </c>
    </row>
    <row r="28" spans="1:13" x14ac:dyDescent="0.3">
      <c r="A28" s="33" t="s">
        <v>21</v>
      </c>
      <c r="B28" s="145">
        <v>330</v>
      </c>
      <c r="C28" s="139">
        <v>250</v>
      </c>
      <c r="D28" s="84">
        <v>155</v>
      </c>
      <c r="E28" s="84">
        <v>160</v>
      </c>
      <c r="F28" s="166">
        <v>215</v>
      </c>
      <c r="G28" s="122">
        <v>250</v>
      </c>
    </row>
    <row r="29" spans="1:13" x14ac:dyDescent="0.3">
      <c r="A29" s="33" t="s">
        <v>22</v>
      </c>
      <c r="B29" s="145">
        <v>-262</v>
      </c>
      <c r="C29" s="139">
        <v>-250</v>
      </c>
      <c r="D29" s="84">
        <v>0</v>
      </c>
      <c r="E29" s="84">
        <v>160</v>
      </c>
      <c r="F29" s="166">
        <v>-207.75</v>
      </c>
      <c r="G29" s="122">
        <v>-250</v>
      </c>
    </row>
    <row r="30" spans="1:13" x14ac:dyDescent="0.3">
      <c r="A30" s="9" t="s">
        <v>23</v>
      </c>
      <c r="B30" s="145">
        <v>3153</v>
      </c>
      <c r="C30" s="139">
        <v>1500</v>
      </c>
      <c r="D30" s="84">
        <v>1044</v>
      </c>
      <c r="E30" s="84">
        <v>1500</v>
      </c>
      <c r="F30" s="166">
        <v>1224</v>
      </c>
      <c r="G30" s="122">
        <v>1500</v>
      </c>
    </row>
    <row r="31" spans="1:13" x14ac:dyDescent="0.3">
      <c r="A31" s="9" t="s">
        <v>24</v>
      </c>
      <c r="B31" s="145">
        <v>1035</v>
      </c>
      <c r="C31" s="139">
        <v>1000</v>
      </c>
      <c r="D31" s="84">
        <v>1081.1199999999999</v>
      </c>
      <c r="E31" s="84">
        <v>1100</v>
      </c>
      <c r="F31" s="166">
        <v>1829</v>
      </c>
      <c r="G31" s="122">
        <v>1000</v>
      </c>
    </row>
    <row r="32" spans="1:13" x14ac:dyDescent="0.3">
      <c r="A32" s="9" t="s">
        <v>25</v>
      </c>
      <c r="B32" s="145">
        <v>692</v>
      </c>
      <c r="C32" s="139">
        <v>500</v>
      </c>
      <c r="D32" s="84">
        <v>788.81</v>
      </c>
      <c r="E32" s="84">
        <v>900</v>
      </c>
      <c r="F32" s="166">
        <v>1254</v>
      </c>
      <c r="G32" s="122">
        <v>500</v>
      </c>
    </row>
    <row r="33" spans="1:13" x14ac:dyDescent="0.3">
      <c r="A33" s="9" t="s">
        <v>85</v>
      </c>
      <c r="B33" s="145">
        <v>121</v>
      </c>
      <c r="C33" s="139">
        <v>105</v>
      </c>
      <c r="D33" s="114">
        <v>105</v>
      </c>
      <c r="E33" s="114">
        <v>105</v>
      </c>
      <c r="F33" s="166">
        <v>105</v>
      </c>
      <c r="G33" s="154">
        <v>105</v>
      </c>
    </row>
    <row r="34" spans="1:13" x14ac:dyDescent="0.3">
      <c r="A34" s="9" t="s">
        <v>26</v>
      </c>
      <c r="B34" s="145">
        <v>268</v>
      </c>
      <c r="C34" s="139">
        <v>0</v>
      </c>
      <c r="D34" s="84">
        <v>3526.05</v>
      </c>
      <c r="E34" s="84">
        <v>3526.05</v>
      </c>
      <c r="F34" s="166">
        <v>3526</v>
      </c>
      <c r="G34" s="122">
        <v>0</v>
      </c>
    </row>
    <row r="35" spans="1:13" x14ac:dyDescent="0.3">
      <c r="A35" s="9" t="s">
        <v>27</v>
      </c>
      <c r="B35" s="145">
        <v>360</v>
      </c>
      <c r="C35" s="139">
        <v>50</v>
      </c>
      <c r="D35" s="84">
        <v>84</v>
      </c>
      <c r="E35" s="84">
        <v>84</v>
      </c>
      <c r="F35" s="166">
        <v>84</v>
      </c>
      <c r="G35" s="122">
        <v>50</v>
      </c>
    </row>
    <row r="36" spans="1:13" x14ac:dyDescent="0.3">
      <c r="A36" s="9" t="s">
        <v>28</v>
      </c>
      <c r="B36" s="145">
        <v>0</v>
      </c>
      <c r="C36" s="139">
        <v>0</v>
      </c>
      <c r="D36" s="84">
        <v>0</v>
      </c>
      <c r="E36" s="114">
        <v>0</v>
      </c>
      <c r="F36" s="166">
        <v>0</v>
      </c>
      <c r="G36" s="122">
        <v>0</v>
      </c>
    </row>
    <row r="37" spans="1:13" x14ac:dyDescent="0.3">
      <c r="A37" s="9" t="s">
        <v>106</v>
      </c>
      <c r="B37" s="145"/>
      <c r="C37" s="139"/>
      <c r="D37" s="84"/>
      <c r="E37" s="114"/>
      <c r="F37" s="166"/>
      <c r="G37" s="122"/>
    </row>
    <row r="38" spans="1:13" x14ac:dyDescent="0.3">
      <c r="A38" s="33" t="s">
        <v>29</v>
      </c>
      <c r="B38" s="145">
        <v>263297</v>
      </c>
      <c r="C38" s="139">
        <v>0</v>
      </c>
      <c r="D38" s="84">
        <v>0</v>
      </c>
      <c r="E38" s="84">
        <v>267698</v>
      </c>
      <c r="F38" s="166">
        <v>267698</v>
      </c>
      <c r="G38" s="122">
        <v>0</v>
      </c>
    </row>
    <row r="39" spans="1:13" x14ac:dyDescent="0.3">
      <c r="A39" s="33" t="s">
        <v>30</v>
      </c>
      <c r="B39" s="145">
        <v>0</v>
      </c>
      <c r="C39" s="139">
        <v>0</v>
      </c>
      <c r="D39" s="84">
        <v>0</v>
      </c>
      <c r="E39" s="84">
        <v>0</v>
      </c>
      <c r="F39" s="166">
        <v>0</v>
      </c>
      <c r="G39" s="122">
        <v>0</v>
      </c>
    </row>
    <row r="40" spans="1:13" x14ac:dyDescent="0.3">
      <c r="A40" s="9" t="s">
        <v>31</v>
      </c>
      <c r="B40" s="145"/>
      <c r="C40" s="139">
        <v>155198</v>
      </c>
      <c r="D40" s="84">
        <v>155198</v>
      </c>
      <c r="E40" s="84"/>
      <c r="F40" s="166"/>
      <c r="G40" s="154">
        <v>159338</v>
      </c>
    </row>
    <row r="41" spans="1:13" x14ac:dyDescent="0.3">
      <c r="A41" s="33" t="s">
        <v>32</v>
      </c>
      <c r="B41" s="145">
        <v>0</v>
      </c>
      <c r="C41" s="140">
        <v>12500</v>
      </c>
      <c r="D41" s="84">
        <v>12500</v>
      </c>
      <c r="E41" s="84"/>
      <c r="F41" s="166"/>
      <c r="G41" s="122">
        <v>12500</v>
      </c>
    </row>
    <row r="42" spans="1:13" x14ac:dyDescent="0.3">
      <c r="A42" s="33" t="s">
        <v>33</v>
      </c>
      <c r="B42" s="145">
        <v>0</v>
      </c>
      <c r="C42" s="139">
        <v>100000</v>
      </c>
      <c r="D42" s="84">
        <v>100000</v>
      </c>
      <c r="E42" s="84"/>
      <c r="F42" s="166"/>
      <c r="G42" s="122">
        <v>100000</v>
      </c>
    </row>
    <row r="43" spans="1:13" x14ac:dyDescent="0.3">
      <c r="A43" s="9"/>
      <c r="B43" s="141"/>
      <c r="C43" s="139"/>
      <c r="D43" s="24"/>
      <c r="E43" s="24"/>
      <c r="F43" s="166"/>
      <c r="G43" s="122"/>
    </row>
    <row r="44" spans="1:13" x14ac:dyDescent="0.3">
      <c r="A44" s="4" t="s">
        <v>34</v>
      </c>
      <c r="B44" s="142">
        <f t="shared" ref="B44:G44" si="1">SUM(B10:B43)</f>
        <v>445314</v>
      </c>
      <c r="C44" s="136">
        <f t="shared" si="1"/>
        <v>436162.17</v>
      </c>
      <c r="D44" s="85">
        <f t="shared" si="1"/>
        <v>410325.48</v>
      </c>
      <c r="E44" s="85">
        <f t="shared" si="1"/>
        <v>451767.55999999994</v>
      </c>
      <c r="F44" s="83">
        <f t="shared" si="1"/>
        <v>452049.31999999995</v>
      </c>
      <c r="G44" s="152">
        <f t="shared" si="1"/>
        <v>472781.43999999994</v>
      </c>
    </row>
    <row r="45" spans="1:13" x14ac:dyDescent="0.3">
      <c r="A45" s="9"/>
      <c r="B45" s="141"/>
      <c r="C45" s="139"/>
      <c r="D45" s="24"/>
      <c r="E45" s="24"/>
      <c r="F45" s="166"/>
      <c r="G45" s="122"/>
    </row>
    <row r="46" spans="1:13" x14ac:dyDescent="0.3">
      <c r="A46" s="4" t="s">
        <v>35</v>
      </c>
      <c r="B46" s="141"/>
      <c r="C46" s="139"/>
      <c r="D46" s="24"/>
      <c r="E46" s="24"/>
      <c r="F46" s="166"/>
      <c r="G46" s="122"/>
    </row>
    <row r="47" spans="1:13" x14ac:dyDescent="0.3">
      <c r="A47" s="9" t="s">
        <v>36</v>
      </c>
      <c r="B47" s="144">
        <v>6136</v>
      </c>
      <c r="C47" s="139">
        <v>6140</v>
      </c>
      <c r="D47" s="103">
        <v>4512</v>
      </c>
      <c r="E47" s="84">
        <v>6140</v>
      </c>
      <c r="F47" s="166">
        <v>6140</v>
      </c>
      <c r="G47" s="122">
        <v>6140</v>
      </c>
      <c r="H47" s="49"/>
      <c r="J47" s="49"/>
      <c r="K47" s="49"/>
      <c r="M47" s="49"/>
    </row>
    <row r="48" spans="1:13" x14ac:dyDescent="0.3">
      <c r="A48" s="9" t="s">
        <v>37</v>
      </c>
      <c r="B48" s="145">
        <v>796</v>
      </c>
      <c r="C48" s="139">
        <v>900</v>
      </c>
      <c r="D48" s="84">
        <v>801.02</v>
      </c>
      <c r="E48" s="84">
        <v>801</v>
      </c>
      <c r="F48" s="166">
        <v>851</v>
      </c>
      <c r="G48" s="122">
        <v>900</v>
      </c>
    </row>
    <row r="49" spans="1:13" x14ac:dyDescent="0.3">
      <c r="A49" s="9" t="s">
        <v>38</v>
      </c>
      <c r="B49" s="145">
        <v>505</v>
      </c>
      <c r="C49" s="139">
        <v>500</v>
      </c>
      <c r="D49" s="84">
        <v>85</v>
      </c>
      <c r="E49" s="84">
        <v>100</v>
      </c>
      <c r="F49" s="166">
        <v>108</v>
      </c>
      <c r="G49" s="122">
        <v>500</v>
      </c>
    </row>
    <row r="50" spans="1:13" x14ac:dyDescent="0.3">
      <c r="A50" s="9" t="s">
        <v>39</v>
      </c>
      <c r="B50" s="145">
        <v>10765</v>
      </c>
      <c r="C50" s="139">
        <v>10828</v>
      </c>
      <c r="D50" s="84">
        <v>8121</v>
      </c>
      <c r="E50" s="84">
        <v>10828</v>
      </c>
      <c r="F50" s="166">
        <v>10828</v>
      </c>
      <c r="G50" s="122">
        <v>10828</v>
      </c>
      <c r="H50" s="49"/>
      <c r="J50" s="49"/>
      <c r="K50" s="49"/>
      <c r="M50" s="49"/>
    </row>
    <row r="51" spans="1:13" x14ac:dyDescent="0.3">
      <c r="A51" s="9" t="s">
        <v>40</v>
      </c>
      <c r="B51" s="145">
        <v>2290</v>
      </c>
      <c r="C51" s="139">
        <v>2000</v>
      </c>
      <c r="D51" s="84">
        <v>789.88</v>
      </c>
      <c r="E51" s="84">
        <v>2000</v>
      </c>
      <c r="F51" s="166">
        <v>1595.77</v>
      </c>
      <c r="G51" s="122">
        <v>2000</v>
      </c>
      <c r="J51" s="49"/>
      <c r="K51" s="49"/>
    </row>
    <row r="52" spans="1:13" x14ac:dyDescent="0.3">
      <c r="A52" s="9" t="s">
        <v>41</v>
      </c>
      <c r="B52" s="145">
        <v>161</v>
      </c>
      <c r="C52" s="139">
        <v>200</v>
      </c>
      <c r="D52" s="84">
        <v>172.44</v>
      </c>
      <c r="E52" s="84">
        <v>200</v>
      </c>
      <c r="F52" s="166">
        <v>186.65</v>
      </c>
      <c r="G52" s="122">
        <v>200</v>
      </c>
    </row>
    <row r="53" spans="1:13" x14ac:dyDescent="0.3">
      <c r="A53" s="9" t="s">
        <v>42</v>
      </c>
      <c r="B53" s="145">
        <v>4261</v>
      </c>
      <c r="C53" s="139">
        <v>4500</v>
      </c>
      <c r="D53" s="84">
        <v>3749.26</v>
      </c>
      <c r="E53" s="84">
        <v>4500</v>
      </c>
      <c r="F53" s="166">
        <v>4991.62</v>
      </c>
      <c r="G53" s="122">
        <v>4500</v>
      </c>
    </row>
    <row r="54" spans="1:13" x14ac:dyDescent="0.3">
      <c r="A54" s="9" t="s">
        <v>43</v>
      </c>
      <c r="B54" s="145">
        <v>3068</v>
      </c>
      <c r="C54" s="139">
        <v>3562</v>
      </c>
      <c r="D54" s="84">
        <v>2671.5</v>
      </c>
      <c r="E54" s="84">
        <v>3562</v>
      </c>
      <c r="F54" s="166">
        <v>3562</v>
      </c>
      <c r="G54" s="122">
        <v>3562</v>
      </c>
      <c r="H54" s="49"/>
    </row>
    <row r="55" spans="1:13" x14ac:dyDescent="0.3">
      <c r="A55" s="9" t="s">
        <v>44</v>
      </c>
      <c r="B55" s="145">
        <v>807</v>
      </c>
      <c r="C55" s="139">
        <v>700</v>
      </c>
      <c r="D55" s="84">
        <v>178</v>
      </c>
      <c r="E55" s="84">
        <v>700</v>
      </c>
      <c r="F55" s="166">
        <v>336</v>
      </c>
      <c r="G55" s="122">
        <v>700</v>
      </c>
    </row>
    <row r="56" spans="1:13" x14ac:dyDescent="0.3">
      <c r="A56" s="9" t="s">
        <v>45</v>
      </c>
      <c r="B56" s="145">
        <v>6215</v>
      </c>
      <c r="C56" s="139">
        <v>6500</v>
      </c>
      <c r="D56" s="84">
        <v>4650.03</v>
      </c>
      <c r="E56" s="84">
        <v>6500</v>
      </c>
      <c r="F56" s="166">
        <v>6260</v>
      </c>
      <c r="G56" s="122">
        <v>6700</v>
      </c>
    </row>
    <row r="57" spans="1:13" x14ac:dyDescent="0.3">
      <c r="A57" s="9" t="s">
        <v>46</v>
      </c>
      <c r="B57" s="145">
        <v>1270</v>
      </c>
      <c r="C57" s="139">
        <v>1500</v>
      </c>
      <c r="D57" s="84">
        <v>1896.36</v>
      </c>
      <c r="E57" s="84">
        <v>1896.36</v>
      </c>
      <c r="F57" s="166">
        <v>1896.36</v>
      </c>
      <c r="G57" s="122">
        <v>2100</v>
      </c>
    </row>
    <row r="58" spans="1:13" x14ac:dyDescent="0.3">
      <c r="A58" s="9" t="s">
        <v>47</v>
      </c>
      <c r="B58" s="145">
        <v>0</v>
      </c>
      <c r="C58" s="139">
        <v>1000</v>
      </c>
      <c r="D58" s="84">
        <v>0</v>
      </c>
      <c r="E58" s="84">
        <v>0</v>
      </c>
      <c r="F58" s="166">
        <v>0</v>
      </c>
      <c r="G58" s="122">
        <v>1000</v>
      </c>
    </row>
    <row r="59" spans="1:13" x14ac:dyDescent="0.3">
      <c r="A59" s="9" t="s">
        <v>48</v>
      </c>
      <c r="B59" s="145">
        <v>455</v>
      </c>
      <c r="C59" s="139">
        <v>800</v>
      </c>
      <c r="D59" s="84">
        <v>0</v>
      </c>
      <c r="E59" s="84">
        <v>600</v>
      </c>
      <c r="F59" s="166">
        <v>0</v>
      </c>
      <c r="G59" s="122">
        <v>800</v>
      </c>
      <c r="H59" s="49"/>
    </row>
    <row r="60" spans="1:13" x14ac:dyDescent="0.3">
      <c r="A60" s="9" t="s">
        <v>49</v>
      </c>
      <c r="B60" s="145">
        <v>540</v>
      </c>
      <c r="C60" s="139">
        <v>540</v>
      </c>
      <c r="D60" s="84">
        <v>405</v>
      </c>
      <c r="E60" s="84">
        <v>540</v>
      </c>
      <c r="F60" s="166">
        <v>540</v>
      </c>
      <c r="G60" s="122">
        <v>540</v>
      </c>
    </row>
    <row r="61" spans="1:13" x14ac:dyDescent="0.3">
      <c r="A61" s="9" t="s">
        <v>50</v>
      </c>
      <c r="B61" s="145">
        <v>5934</v>
      </c>
      <c r="C61" s="139">
        <v>6000</v>
      </c>
      <c r="D61" s="84">
        <v>5469</v>
      </c>
      <c r="E61" s="84">
        <v>5469</v>
      </c>
      <c r="F61" s="166">
        <v>5469</v>
      </c>
      <c r="G61" s="122">
        <v>6000</v>
      </c>
    </row>
    <row r="62" spans="1:13" x14ac:dyDescent="0.3">
      <c r="A62" s="9" t="s">
        <v>51</v>
      </c>
      <c r="B62" s="145">
        <v>0</v>
      </c>
      <c r="C62" s="139">
        <v>0</v>
      </c>
      <c r="D62" s="84">
        <v>0</v>
      </c>
      <c r="E62" s="84">
        <v>0</v>
      </c>
      <c r="F62" s="166">
        <v>0</v>
      </c>
      <c r="G62" s="122">
        <v>0</v>
      </c>
    </row>
    <row r="63" spans="1:13" x14ac:dyDescent="0.3">
      <c r="A63" s="9" t="s">
        <v>52</v>
      </c>
      <c r="B63" s="145">
        <v>1500</v>
      </c>
      <c r="C63" s="139">
        <v>1000</v>
      </c>
      <c r="D63" s="84">
        <v>1000</v>
      </c>
      <c r="E63" s="84">
        <v>1500</v>
      </c>
      <c r="F63" s="166">
        <v>1550</v>
      </c>
      <c r="G63" s="122">
        <v>1000</v>
      </c>
    </row>
    <row r="64" spans="1:13" x14ac:dyDescent="0.3">
      <c r="A64" s="9" t="s">
        <v>53</v>
      </c>
      <c r="B64" s="145">
        <v>0</v>
      </c>
      <c r="C64" s="139">
        <v>100</v>
      </c>
      <c r="D64" s="84">
        <v>0</v>
      </c>
      <c r="E64" s="84">
        <v>0</v>
      </c>
      <c r="F64" s="166">
        <v>0</v>
      </c>
      <c r="G64" s="122">
        <v>100</v>
      </c>
    </row>
    <row r="65" spans="1:8" x14ac:dyDescent="0.3">
      <c r="A65" s="9" t="s">
        <v>54</v>
      </c>
      <c r="B65" s="145">
        <v>3736</v>
      </c>
      <c r="C65" s="139">
        <v>2000</v>
      </c>
      <c r="D65" s="84">
        <v>2631.64</v>
      </c>
      <c r="E65" s="84">
        <v>2650</v>
      </c>
      <c r="F65" s="166">
        <v>2935.14</v>
      </c>
      <c r="G65" s="122">
        <v>2000</v>
      </c>
    </row>
    <row r="66" spans="1:8" x14ac:dyDescent="0.3">
      <c r="A66" s="9" t="s">
        <v>55</v>
      </c>
      <c r="B66" s="145">
        <v>28500</v>
      </c>
      <c r="C66" s="139">
        <v>29355</v>
      </c>
      <c r="D66" s="84">
        <v>29355</v>
      </c>
      <c r="E66" s="84">
        <v>29355</v>
      </c>
      <c r="F66" s="166">
        <v>29355</v>
      </c>
      <c r="G66" s="122">
        <v>30235</v>
      </c>
    </row>
    <row r="67" spans="1:8" x14ac:dyDescent="0.3">
      <c r="A67" s="9" t="s">
        <v>83</v>
      </c>
      <c r="B67" s="145">
        <v>40000</v>
      </c>
      <c r="C67" s="139">
        <v>0</v>
      </c>
      <c r="D67" s="84">
        <v>0</v>
      </c>
      <c r="E67" s="84">
        <v>0</v>
      </c>
      <c r="F67" s="166">
        <v>0</v>
      </c>
      <c r="G67" s="122">
        <v>0</v>
      </c>
    </row>
    <row r="68" spans="1:8" x14ac:dyDescent="0.3">
      <c r="A68" s="9" t="s">
        <v>56</v>
      </c>
      <c r="B68" s="145">
        <v>2376</v>
      </c>
      <c r="C68" s="139">
        <v>2376</v>
      </c>
      <c r="D68" s="84">
        <v>2506.98</v>
      </c>
      <c r="E68" s="84">
        <v>2507</v>
      </c>
      <c r="F68" s="166">
        <v>2507</v>
      </c>
      <c r="G68" s="154">
        <v>2506.98</v>
      </c>
    </row>
    <row r="69" spans="1:8" x14ac:dyDescent="0.3">
      <c r="A69" s="9" t="s">
        <v>57</v>
      </c>
      <c r="B69" s="145">
        <v>10687</v>
      </c>
      <c r="C69" s="139">
        <v>11000</v>
      </c>
      <c r="D69" s="84">
        <v>11486.76</v>
      </c>
      <c r="E69" s="84">
        <v>11486.76</v>
      </c>
      <c r="F69" s="166">
        <v>11486.76</v>
      </c>
      <c r="G69" s="122">
        <v>14000</v>
      </c>
    </row>
    <row r="70" spans="1:8" x14ac:dyDescent="0.3">
      <c r="A70" s="9" t="s">
        <v>58</v>
      </c>
      <c r="B70" s="145">
        <v>3902</v>
      </c>
      <c r="C70" s="139">
        <v>5500</v>
      </c>
      <c r="D70" s="84">
        <v>1961.2</v>
      </c>
      <c r="E70" s="84">
        <v>3000</v>
      </c>
      <c r="F70" s="166">
        <v>2697</v>
      </c>
      <c r="G70" s="122">
        <v>5500</v>
      </c>
    </row>
    <row r="71" spans="1:8" x14ac:dyDescent="0.3">
      <c r="A71" s="9" t="s">
        <v>59</v>
      </c>
      <c r="B71" s="145">
        <v>9070</v>
      </c>
      <c r="C71" s="139">
        <v>8500</v>
      </c>
      <c r="D71" s="84">
        <v>4847.33</v>
      </c>
      <c r="E71" s="84">
        <v>6000</v>
      </c>
      <c r="F71" s="166">
        <v>7769.47</v>
      </c>
      <c r="G71" s="122">
        <v>8500</v>
      </c>
    </row>
    <row r="72" spans="1:8" x14ac:dyDescent="0.3">
      <c r="A72" s="9" t="s">
        <v>60</v>
      </c>
      <c r="B72" s="145">
        <v>34238</v>
      </c>
      <c r="C72" s="139">
        <v>15000</v>
      </c>
      <c r="D72" s="84">
        <v>12358.99</v>
      </c>
      <c r="E72" s="84">
        <v>16000</v>
      </c>
      <c r="F72" s="166">
        <v>13174.75</v>
      </c>
      <c r="G72" s="122">
        <v>15000</v>
      </c>
    </row>
    <row r="73" spans="1:8" x14ac:dyDescent="0.3">
      <c r="A73" s="9" t="s">
        <v>102</v>
      </c>
      <c r="B73" s="145">
        <v>250</v>
      </c>
      <c r="C73" s="139">
        <v>0</v>
      </c>
      <c r="D73" s="84">
        <v>300</v>
      </c>
      <c r="E73" s="84">
        <v>300</v>
      </c>
      <c r="F73" s="166">
        <v>300</v>
      </c>
      <c r="G73" s="122">
        <v>500</v>
      </c>
    </row>
    <row r="74" spans="1:8" x14ac:dyDescent="0.3">
      <c r="A74" s="9" t="s">
        <v>61</v>
      </c>
      <c r="B74" s="145">
        <v>168988</v>
      </c>
      <c r="C74" s="139">
        <v>170000</v>
      </c>
      <c r="D74" s="84">
        <v>24425.82</v>
      </c>
      <c r="E74" s="84">
        <v>170000</v>
      </c>
      <c r="F74" s="166">
        <v>269346.23</v>
      </c>
      <c r="G74" s="122">
        <v>170000</v>
      </c>
    </row>
    <row r="75" spans="1:8" x14ac:dyDescent="0.3">
      <c r="A75" s="9" t="s">
        <v>108</v>
      </c>
      <c r="B75" s="145"/>
      <c r="C75" s="139"/>
      <c r="D75" s="84"/>
      <c r="E75" s="84"/>
      <c r="F75" s="166"/>
      <c r="G75" s="122"/>
    </row>
    <row r="76" spans="1:8" x14ac:dyDescent="0.3">
      <c r="A76" s="9" t="s">
        <v>62</v>
      </c>
      <c r="B76" s="145">
        <v>25122</v>
      </c>
      <c r="C76" s="139">
        <v>33000</v>
      </c>
      <c r="D76" s="84">
        <v>21947.19</v>
      </c>
      <c r="E76" s="84">
        <v>33000</v>
      </c>
      <c r="F76" s="166">
        <v>30998</v>
      </c>
      <c r="G76" s="122">
        <v>33000</v>
      </c>
    </row>
    <row r="77" spans="1:8" x14ac:dyDescent="0.3">
      <c r="A77" s="9" t="s">
        <v>63</v>
      </c>
      <c r="B77" s="145">
        <v>0</v>
      </c>
      <c r="C77" s="139">
        <v>0</v>
      </c>
      <c r="D77" s="84">
        <v>0</v>
      </c>
      <c r="E77" s="84">
        <v>0</v>
      </c>
      <c r="F77" s="166">
        <v>0</v>
      </c>
      <c r="G77" s="122">
        <v>0</v>
      </c>
    </row>
    <row r="78" spans="1:8" x14ac:dyDescent="0.3">
      <c r="A78" s="9" t="s">
        <v>64</v>
      </c>
      <c r="B78" s="145">
        <v>24998</v>
      </c>
      <c r="C78" s="139">
        <v>27500</v>
      </c>
      <c r="D78" s="84">
        <v>16979</v>
      </c>
      <c r="E78" s="84">
        <v>25000</v>
      </c>
      <c r="F78" s="166">
        <v>22895</v>
      </c>
      <c r="G78" s="122">
        <v>27500</v>
      </c>
      <c r="H78" s="49"/>
    </row>
    <row r="79" spans="1:8" x14ac:dyDescent="0.3">
      <c r="A79" s="9" t="s">
        <v>65</v>
      </c>
      <c r="B79" s="145">
        <v>8206</v>
      </c>
      <c r="C79" s="139">
        <v>2300</v>
      </c>
      <c r="D79" s="84">
        <v>1000</v>
      </c>
      <c r="E79" s="84">
        <v>1500</v>
      </c>
      <c r="F79" s="166">
        <v>1896</v>
      </c>
      <c r="G79" s="122">
        <v>2300</v>
      </c>
      <c r="H79" s="49"/>
    </row>
    <row r="80" spans="1:8" x14ac:dyDescent="0.3">
      <c r="A80" s="9" t="s">
        <v>66</v>
      </c>
      <c r="B80" s="145">
        <v>3125</v>
      </c>
      <c r="C80" s="139">
        <v>2360</v>
      </c>
      <c r="D80" s="84">
        <v>2015.8</v>
      </c>
      <c r="E80" s="84">
        <v>2360</v>
      </c>
      <c r="F80" s="166">
        <v>2753.99</v>
      </c>
      <c r="G80" s="122">
        <v>2360</v>
      </c>
    </row>
    <row r="81" spans="1:9" hidden="1" x14ac:dyDescent="0.3">
      <c r="A81" s="9" t="s">
        <v>10</v>
      </c>
      <c r="B81" s="145">
        <v>2000</v>
      </c>
      <c r="C81" s="139">
        <v>2000</v>
      </c>
      <c r="D81" s="84"/>
      <c r="E81" s="84">
        <v>2000</v>
      </c>
      <c r="F81" s="166"/>
      <c r="G81" s="122">
        <v>2000</v>
      </c>
    </row>
    <row r="82" spans="1:9" x14ac:dyDescent="0.3">
      <c r="A82" s="9" t="s">
        <v>67</v>
      </c>
      <c r="B82" s="145">
        <v>381</v>
      </c>
      <c r="C82" s="139">
        <v>300</v>
      </c>
      <c r="D82" s="84">
        <v>0</v>
      </c>
      <c r="E82" s="84">
        <v>50</v>
      </c>
      <c r="F82" s="166">
        <v>0</v>
      </c>
      <c r="G82" s="122">
        <v>300</v>
      </c>
    </row>
    <row r="83" spans="1:9" x14ac:dyDescent="0.3">
      <c r="A83" s="9" t="s">
        <v>68</v>
      </c>
      <c r="B83" s="145">
        <v>711</v>
      </c>
      <c r="C83" s="139">
        <v>2000</v>
      </c>
      <c r="D83" s="84">
        <v>495.41</v>
      </c>
      <c r="E83" s="84">
        <v>600</v>
      </c>
      <c r="F83" s="166">
        <v>1678.72</v>
      </c>
      <c r="G83" s="122">
        <v>2000</v>
      </c>
    </row>
    <row r="84" spans="1:9" x14ac:dyDescent="0.3">
      <c r="A84" s="9" t="s">
        <v>69</v>
      </c>
      <c r="B84" s="145">
        <v>3177</v>
      </c>
      <c r="C84" s="139">
        <v>4000</v>
      </c>
      <c r="D84" s="84">
        <v>2968.99</v>
      </c>
      <c r="E84" s="84">
        <v>3750</v>
      </c>
      <c r="F84" s="166">
        <v>3990.89</v>
      </c>
      <c r="G84" s="122">
        <v>4000</v>
      </c>
    </row>
    <row r="85" spans="1:9" x14ac:dyDescent="0.3">
      <c r="A85" s="9" t="s">
        <v>70</v>
      </c>
      <c r="B85" s="145">
        <v>54</v>
      </c>
      <c r="C85" s="139">
        <v>200</v>
      </c>
      <c r="D85" s="84">
        <v>0</v>
      </c>
      <c r="E85" s="84">
        <v>0</v>
      </c>
      <c r="F85" s="166">
        <v>0</v>
      </c>
      <c r="G85" s="122">
        <v>200</v>
      </c>
    </row>
    <row r="86" spans="1:9" x14ac:dyDescent="0.3">
      <c r="A86" s="9" t="s">
        <v>71</v>
      </c>
      <c r="B86" s="145">
        <v>0</v>
      </c>
      <c r="C86" s="139">
        <v>1500</v>
      </c>
      <c r="D86" s="84">
        <v>450</v>
      </c>
      <c r="E86" s="84">
        <v>450</v>
      </c>
      <c r="F86" s="166">
        <v>727</v>
      </c>
      <c r="G86" s="122">
        <v>1500</v>
      </c>
      <c r="H86" s="49"/>
    </row>
    <row r="87" spans="1:9" x14ac:dyDescent="0.3">
      <c r="A87" s="9" t="s">
        <v>72</v>
      </c>
      <c r="B87" s="145">
        <v>175</v>
      </c>
      <c r="C87" s="139">
        <v>500</v>
      </c>
      <c r="D87" s="84">
        <v>140</v>
      </c>
      <c r="E87" s="84">
        <v>200</v>
      </c>
      <c r="F87" s="166">
        <v>175</v>
      </c>
      <c r="G87" s="122">
        <v>500</v>
      </c>
    </row>
    <row r="88" spans="1:9" x14ac:dyDescent="0.3">
      <c r="A88" s="9" t="s">
        <v>84</v>
      </c>
      <c r="B88" s="145">
        <v>9600</v>
      </c>
      <c r="C88" s="139">
        <v>7000</v>
      </c>
      <c r="D88" s="84">
        <v>0</v>
      </c>
      <c r="E88" s="84">
        <v>0</v>
      </c>
      <c r="F88" s="166">
        <v>0</v>
      </c>
      <c r="G88" s="122">
        <v>7000</v>
      </c>
    </row>
    <row r="89" spans="1:9" x14ac:dyDescent="0.3">
      <c r="A89" s="9" t="s">
        <v>73</v>
      </c>
      <c r="B89" s="146">
        <v>0</v>
      </c>
      <c r="C89" s="139">
        <v>0</v>
      </c>
      <c r="D89" s="84">
        <v>0</v>
      </c>
      <c r="E89" s="84">
        <v>0</v>
      </c>
      <c r="F89" s="166">
        <v>0</v>
      </c>
      <c r="G89" s="122">
        <v>0</v>
      </c>
    </row>
    <row r="90" spans="1:9" x14ac:dyDescent="0.3">
      <c r="A90" s="9" t="s">
        <v>74</v>
      </c>
      <c r="B90" s="145">
        <v>12500</v>
      </c>
      <c r="C90" s="139">
        <v>12500</v>
      </c>
      <c r="D90" s="84">
        <v>9144</v>
      </c>
      <c r="E90" s="84">
        <v>12500</v>
      </c>
      <c r="F90" s="166">
        <v>12500</v>
      </c>
      <c r="G90" s="122">
        <v>10160</v>
      </c>
    </row>
    <row r="91" spans="1:9" x14ac:dyDescent="0.3">
      <c r="A91" s="9" t="s">
        <v>75</v>
      </c>
      <c r="B91" s="145"/>
      <c r="C91" s="139">
        <v>22000</v>
      </c>
      <c r="D91" s="84">
        <v>22000</v>
      </c>
      <c r="E91" s="84">
        <v>22000</v>
      </c>
      <c r="F91" s="166">
        <v>0</v>
      </c>
      <c r="G91" s="122">
        <v>0</v>
      </c>
    </row>
    <row r="92" spans="1:9" x14ac:dyDescent="0.3">
      <c r="A92" s="9" t="s">
        <v>90</v>
      </c>
      <c r="B92" s="145">
        <v>2660</v>
      </c>
      <c r="C92" s="139">
        <v>2570</v>
      </c>
      <c r="D92" s="84">
        <v>2700</v>
      </c>
      <c r="E92" s="84">
        <v>2700</v>
      </c>
      <c r="F92" s="166">
        <v>2700</v>
      </c>
      <c r="G92" s="122">
        <v>2700</v>
      </c>
    </row>
    <row r="93" spans="1:9" x14ac:dyDescent="0.3">
      <c r="A93" s="4" t="s">
        <v>76</v>
      </c>
      <c r="B93" s="142">
        <f t="shared" ref="B93:G93" si="2">SUM(B47:B92)</f>
        <v>439159</v>
      </c>
      <c r="C93" s="136">
        <f t="shared" si="2"/>
        <v>410231</v>
      </c>
      <c r="D93" s="85">
        <f t="shared" si="2"/>
        <v>204214.59999999998</v>
      </c>
      <c r="E93" s="85">
        <f t="shared" si="2"/>
        <v>392745.12</v>
      </c>
      <c r="F93" s="83">
        <f t="shared" si="2"/>
        <v>464200.35</v>
      </c>
      <c r="G93" s="152">
        <f t="shared" si="2"/>
        <v>391331.98</v>
      </c>
    </row>
    <row r="94" spans="1:9" x14ac:dyDescent="0.3">
      <c r="A94" s="9"/>
      <c r="B94" s="141"/>
      <c r="C94" s="139"/>
      <c r="D94" s="24"/>
      <c r="E94" s="24"/>
      <c r="F94" s="166"/>
      <c r="G94" s="122"/>
    </row>
    <row r="95" spans="1:9" x14ac:dyDescent="0.3">
      <c r="A95" s="4" t="s">
        <v>77</v>
      </c>
      <c r="B95" s="147">
        <f t="shared" ref="B95:G95" si="3">SUM(B44-B93)</f>
        <v>6155</v>
      </c>
      <c r="C95" s="136">
        <f t="shared" ref="C95" si="4">SUM(C44-C93)</f>
        <v>25931.169999999984</v>
      </c>
      <c r="D95" s="85">
        <f>SUM(D44-D93)</f>
        <v>206110.88</v>
      </c>
      <c r="E95" s="85">
        <f t="shared" si="3"/>
        <v>59022.439999999944</v>
      </c>
      <c r="F95" s="83">
        <f>SUM(F44-F93)</f>
        <v>-12151.030000000028</v>
      </c>
      <c r="G95" s="152">
        <f t="shared" si="3"/>
        <v>81449.459999999963</v>
      </c>
    </row>
    <row r="96" spans="1:9" x14ac:dyDescent="0.3">
      <c r="A96" s="4" t="s">
        <v>78</v>
      </c>
      <c r="B96" s="142">
        <f>SUM(B6+B95)</f>
        <v>177610</v>
      </c>
      <c r="C96" s="136">
        <f>SUM(C6+C95)</f>
        <v>203541.16999999998</v>
      </c>
      <c r="D96" s="85"/>
      <c r="E96" s="85">
        <f>SUM(E6+E95)</f>
        <v>236632.43999999994</v>
      </c>
      <c r="F96" s="83">
        <f>SUM(F6+F95)</f>
        <v>165458.96999999997</v>
      </c>
      <c r="G96" s="152">
        <f>SUM(G6+G95)</f>
        <v>246908.45999999996</v>
      </c>
      <c r="H96" s="105"/>
      <c r="I96" s="113"/>
    </row>
    <row r="97" spans="1:13" x14ac:dyDescent="0.3">
      <c r="A97" s="4" t="s">
        <v>79</v>
      </c>
      <c r="B97" s="142">
        <v>22000</v>
      </c>
      <c r="C97" s="136">
        <v>22000</v>
      </c>
      <c r="D97" s="85"/>
      <c r="E97" s="85">
        <v>22000</v>
      </c>
      <c r="F97" s="83">
        <v>22000</v>
      </c>
      <c r="G97" s="152">
        <v>22000</v>
      </c>
      <c r="I97" s="113"/>
    </row>
    <row r="98" spans="1:13" x14ac:dyDescent="0.3">
      <c r="A98" s="4" t="s">
        <v>101</v>
      </c>
      <c r="B98" s="142">
        <v>32029</v>
      </c>
      <c r="C98" s="136">
        <v>60497</v>
      </c>
      <c r="D98" s="85"/>
      <c r="E98" s="85">
        <v>64058</v>
      </c>
      <c r="F98" s="83">
        <v>64058</v>
      </c>
      <c r="G98" s="152">
        <v>64058</v>
      </c>
      <c r="I98" s="113"/>
      <c r="K98" s="105"/>
      <c r="M98" s="105"/>
    </row>
    <row r="99" spans="1:13" x14ac:dyDescent="0.3">
      <c r="A99" s="4" t="s">
        <v>80</v>
      </c>
      <c r="B99" s="142">
        <f>SUM(B96-B97-B98)</f>
        <v>123581</v>
      </c>
      <c r="C99" s="136">
        <f>SUM(C96-C97-C98)</f>
        <v>121044.16999999998</v>
      </c>
      <c r="D99" s="84"/>
      <c r="E99" s="85">
        <f>SUM(E96-E97-E98)</f>
        <v>150574.43999999994</v>
      </c>
      <c r="F99" s="83">
        <f>SUM(F96-F97-F98)</f>
        <v>79400.969999999972</v>
      </c>
      <c r="G99" s="152">
        <f>SUM(G96-G97-G98)</f>
        <v>160850.45999999996</v>
      </c>
      <c r="I99" s="113"/>
    </row>
    <row r="100" spans="1:13" ht="15" thickBot="1" x14ac:dyDescent="0.35">
      <c r="A100" s="156"/>
      <c r="B100" s="157"/>
      <c r="C100" s="158"/>
      <c r="D100" s="159"/>
      <c r="E100" s="159"/>
      <c r="F100" s="170"/>
      <c r="G100" s="158"/>
    </row>
    <row r="101" spans="1:13" x14ac:dyDescent="0.3">
      <c r="G101" s="46"/>
    </row>
    <row r="102" spans="1:13" x14ac:dyDescent="0.3">
      <c r="G102" s="46"/>
    </row>
    <row r="103" spans="1:13" x14ac:dyDescent="0.3">
      <c r="G103" s="46"/>
    </row>
    <row r="104" spans="1:13" x14ac:dyDescent="0.3">
      <c r="G104" s="46"/>
    </row>
    <row r="105" spans="1:13" x14ac:dyDescent="0.3">
      <c r="G105" s="46"/>
    </row>
    <row r="106" spans="1:13" x14ac:dyDescent="0.3">
      <c r="G106" s="46"/>
    </row>
    <row r="107" spans="1:13" x14ac:dyDescent="0.3">
      <c r="G107" s="46"/>
    </row>
    <row r="108" spans="1:13" x14ac:dyDescent="0.3">
      <c r="G108" s="46"/>
    </row>
    <row r="109" spans="1:13" x14ac:dyDescent="0.3">
      <c r="G109" s="46"/>
    </row>
    <row r="110" spans="1:13" x14ac:dyDescent="0.3">
      <c r="G110" s="46"/>
    </row>
    <row r="111" spans="1:13" x14ac:dyDescent="0.3">
      <c r="G111" s="46"/>
    </row>
    <row r="112" spans="1:13" x14ac:dyDescent="0.3">
      <c r="G112" s="46"/>
    </row>
    <row r="113" spans="7:7" x14ac:dyDescent="0.3">
      <c r="G113" s="46"/>
    </row>
    <row r="114" spans="7:7" x14ac:dyDescent="0.3">
      <c r="G114" s="46"/>
    </row>
    <row r="115" spans="7:7" x14ac:dyDescent="0.3">
      <c r="G115" s="46"/>
    </row>
    <row r="116" spans="7:7" x14ac:dyDescent="0.3">
      <c r="G116" s="46"/>
    </row>
    <row r="117" spans="7:7" x14ac:dyDescent="0.3">
      <c r="G117" s="46"/>
    </row>
    <row r="118" spans="7:7" x14ac:dyDescent="0.3">
      <c r="G118" s="46"/>
    </row>
    <row r="119" spans="7:7" x14ac:dyDescent="0.3">
      <c r="G119" s="46"/>
    </row>
    <row r="120" spans="7:7" x14ac:dyDescent="0.3">
      <c r="G120" s="46"/>
    </row>
    <row r="121" spans="7:7" x14ac:dyDescent="0.3">
      <c r="G121" s="46"/>
    </row>
    <row r="122" spans="7:7" x14ac:dyDescent="0.3">
      <c r="G122" s="46"/>
    </row>
    <row r="123" spans="7:7" x14ac:dyDescent="0.3">
      <c r="G123" s="46"/>
    </row>
    <row r="124" spans="7:7" x14ac:dyDescent="0.3">
      <c r="G124" s="46"/>
    </row>
    <row r="125" spans="7:7" x14ac:dyDescent="0.3">
      <c r="G125" s="46"/>
    </row>
    <row r="126" spans="7:7" x14ac:dyDescent="0.3">
      <c r="G126" s="46"/>
    </row>
    <row r="127" spans="7:7" x14ac:dyDescent="0.3">
      <c r="G127" s="46"/>
    </row>
    <row r="128" spans="7:7" x14ac:dyDescent="0.3">
      <c r="G128" s="46"/>
    </row>
    <row r="129" spans="7:7" x14ac:dyDescent="0.3">
      <c r="G129" s="46"/>
    </row>
    <row r="130" spans="7:7" x14ac:dyDescent="0.3">
      <c r="G130" s="46"/>
    </row>
    <row r="131" spans="7:7" x14ac:dyDescent="0.3">
      <c r="G131" s="46"/>
    </row>
    <row r="132" spans="7:7" x14ac:dyDescent="0.3">
      <c r="G132" s="46"/>
    </row>
    <row r="133" spans="7:7" x14ac:dyDescent="0.3">
      <c r="G133" s="46"/>
    </row>
    <row r="134" spans="7:7" x14ac:dyDescent="0.3">
      <c r="G134" s="46"/>
    </row>
    <row r="135" spans="7:7" x14ac:dyDescent="0.3">
      <c r="G135" s="46"/>
    </row>
    <row r="136" spans="7:7" x14ac:dyDescent="0.3">
      <c r="G136" s="46"/>
    </row>
    <row r="137" spans="7:7" x14ac:dyDescent="0.3">
      <c r="G137" s="46"/>
    </row>
    <row r="138" spans="7:7" x14ac:dyDescent="0.3">
      <c r="G138" s="46"/>
    </row>
    <row r="139" spans="7:7" x14ac:dyDescent="0.3">
      <c r="G139" s="46"/>
    </row>
    <row r="140" spans="7:7" x14ac:dyDescent="0.3">
      <c r="G140" s="46"/>
    </row>
    <row r="141" spans="7:7" x14ac:dyDescent="0.3">
      <c r="G141" s="46"/>
    </row>
    <row r="142" spans="7:7" x14ac:dyDescent="0.3">
      <c r="G142" s="46"/>
    </row>
    <row r="143" spans="7:7" x14ac:dyDescent="0.3">
      <c r="G143" s="46"/>
    </row>
    <row r="144" spans="7:7" x14ac:dyDescent="0.3">
      <c r="G144" s="46"/>
    </row>
    <row r="145" spans="7:7" x14ac:dyDescent="0.3">
      <c r="G145" s="46"/>
    </row>
    <row r="146" spans="7:7" x14ac:dyDescent="0.3">
      <c r="G146" s="46"/>
    </row>
    <row r="147" spans="7:7" x14ac:dyDescent="0.3">
      <c r="G147" s="46"/>
    </row>
    <row r="148" spans="7:7" x14ac:dyDescent="0.3">
      <c r="G148" s="46"/>
    </row>
    <row r="149" spans="7:7" x14ac:dyDescent="0.3">
      <c r="G149" s="46"/>
    </row>
    <row r="150" spans="7:7" x14ac:dyDescent="0.3">
      <c r="G150" s="46"/>
    </row>
    <row r="151" spans="7:7" x14ac:dyDescent="0.3">
      <c r="G151" s="46"/>
    </row>
    <row r="152" spans="7:7" x14ac:dyDescent="0.3">
      <c r="G152" s="46"/>
    </row>
    <row r="153" spans="7:7" x14ac:dyDescent="0.3">
      <c r="G153" s="46"/>
    </row>
    <row r="154" spans="7:7" x14ac:dyDescent="0.3">
      <c r="G154" s="46"/>
    </row>
    <row r="155" spans="7:7" x14ac:dyDescent="0.3">
      <c r="G155" s="46"/>
    </row>
    <row r="156" spans="7:7" x14ac:dyDescent="0.3">
      <c r="G156" s="46"/>
    </row>
    <row r="157" spans="7:7" x14ac:dyDescent="0.3">
      <c r="G157" s="46"/>
    </row>
    <row r="158" spans="7:7" x14ac:dyDescent="0.3">
      <c r="G158" s="46"/>
    </row>
    <row r="159" spans="7:7" x14ac:dyDescent="0.3">
      <c r="G159" s="46"/>
    </row>
    <row r="160" spans="7:7" x14ac:dyDescent="0.3">
      <c r="G160" s="46"/>
    </row>
    <row r="161" spans="7:7" x14ac:dyDescent="0.3">
      <c r="G161" s="46"/>
    </row>
    <row r="162" spans="7:7" x14ac:dyDescent="0.3">
      <c r="G162" s="46"/>
    </row>
    <row r="163" spans="7:7" x14ac:dyDescent="0.3">
      <c r="G163" s="46"/>
    </row>
    <row r="164" spans="7:7" x14ac:dyDescent="0.3">
      <c r="G164" s="46"/>
    </row>
    <row r="165" spans="7:7" x14ac:dyDescent="0.3">
      <c r="G165" s="46"/>
    </row>
    <row r="166" spans="7:7" x14ac:dyDescent="0.3">
      <c r="G166" s="46"/>
    </row>
    <row r="167" spans="7:7" x14ac:dyDescent="0.3">
      <c r="G167" s="46"/>
    </row>
    <row r="168" spans="7:7" x14ac:dyDescent="0.3">
      <c r="G168" s="46"/>
    </row>
    <row r="169" spans="7:7" x14ac:dyDescent="0.3">
      <c r="G169" s="46"/>
    </row>
    <row r="170" spans="7:7" x14ac:dyDescent="0.3">
      <c r="G170" s="46"/>
    </row>
    <row r="171" spans="7:7" x14ac:dyDescent="0.3">
      <c r="G171" s="46"/>
    </row>
    <row r="172" spans="7:7" x14ac:dyDescent="0.3">
      <c r="G172" s="46"/>
    </row>
    <row r="173" spans="7:7" x14ac:dyDescent="0.3">
      <c r="G173" s="46"/>
    </row>
    <row r="174" spans="7:7" x14ac:dyDescent="0.3">
      <c r="G174" s="46"/>
    </row>
    <row r="175" spans="7:7" x14ac:dyDescent="0.3">
      <c r="G175" s="46"/>
    </row>
    <row r="176" spans="7:7" x14ac:dyDescent="0.3">
      <c r="G176" s="46"/>
    </row>
    <row r="177" spans="7:7" x14ac:dyDescent="0.3">
      <c r="G177" s="46"/>
    </row>
    <row r="178" spans="7:7" x14ac:dyDescent="0.3">
      <c r="G178" s="46"/>
    </row>
    <row r="179" spans="7:7" x14ac:dyDescent="0.3">
      <c r="G179" s="46"/>
    </row>
    <row r="180" spans="7:7" x14ac:dyDescent="0.3">
      <c r="G180" s="46"/>
    </row>
    <row r="181" spans="7:7" x14ac:dyDescent="0.3">
      <c r="G181" s="46"/>
    </row>
    <row r="182" spans="7:7" x14ac:dyDescent="0.3">
      <c r="G182" s="46"/>
    </row>
    <row r="183" spans="7:7" x14ac:dyDescent="0.3">
      <c r="G183" s="46"/>
    </row>
    <row r="184" spans="7:7" x14ac:dyDescent="0.3">
      <c r="G184" s="46"/>
    </row>
    <row r="185" spans="7:7" x14ac:dyDescent="0.3">
      <c r="G185" s="46"/>
    </row>
    <row r="186" spans="7:7" x14ac:dyDescent="0.3">
      <c r="G186" s="46"/>
    </row>
    <row r="187" spans="7:7" x14ac:dyDescent="0.3">
      <c r="G187" s="46"/>
    </row>
    <row r="188" spans="7:7" x14ac:dyDescent="0.3">
      <c r="G188" s="46"/>
    </row>
    <row r="189" spans="7:7" x14ac:dyDescent="0.3">
      <c r="G189" s="46"/>
    </row>
    <row r="190" spans="7:7" x14ac:dyDescent="0.3">
      <c r="G190" s="46"/>
    </row>
    <row r="191" spans="7:7" x14ac:dyDescent="0.3">
      <c r="G191" s="46"/>
    </row>
    <row r="192" spans="7:7" x14ac:dyDescent="0.3">
      <c r="G192" s="46"/>
    </row>
    <row r="193" spans="7:7" x14ac:dyDescent="0.3">
      <c r="G193" s="46"/>
    </row>
    <row r="194" spans="7:7" x14ac:dyDescent="0.3">
      <c r="G194" s="46"/>
    </row>
    <row r="195" spans="7:7" x14ac:dyDescent="0.3">
      <c r="G195" s="46"/>
    </row>
    <row r="196" spans="7:7" x14ac:dyDescent="0.3">
      <c r="G196" s="46"/>
    </row>
    <row r="197" spans="7:7" x14ac:dyDescent="0.3">
      <c r="G197" s="46"/>
    </row>
    <row r="198" spans="7:7" x14ac:dyDescent="0.3">
      <c r="G198" s="46"/>
    </row>
    <row r="199" spans="7:7" x14ac:dyDescent="0.3">
      <c r="G199" s="46"/>
    </row>
    <row r="200" spans="7:7" x14ac:dyDescent="0.3">
      <c r="G200" s="46"/>
    </row>
    <row r="201" spans="7:7" x14ac:dyDescent="0.3">
      <c r="G201" s="46"/>
    </row>
    <row r="202" spans="7:7" x14ac:dyDescent="0.3">
      <c r="G202" s="46"/>
    </row>
    <row r="203" spans="7:7" x14ac:dyDescent="0.3">
      <c r="G203" s="46"/>
    </row>
    <row r="204" spans="7:7" x14ac:dyDescent="0.3">
      <c r="G204" s="46"/>
    </row>
    <row r="205" spans="7:7" x14ac:dyDescent="0.3">
      <c r="G205" s="46"/>
    </row>
    <row r="206" spans="7:7" x14ac:dyDescent="0.3">
      <c r="G206" s="46"/>
    </row>
    <row r="207" spans="7:7" x14ac:dyDescent="0.3">
      <c r="G207" s="46"/>
    </row>
    <row r="208" spans="7:7" x14ac:dyDescent="0.3">
      <c r="G208" s="46"/>
    </row>
    <row r="209" spans="7:7" x14ac:dyDescent="0.3">
      <c r="G209" s="46"/>
    </row>
    <row r="210" spans="7:7" x14ac:dyDescent="0.3">
      <c r="G210" s="46"/>
    </row>
    <row r="211" spans="7:7" x14ac:dyDescent="0.3">
      <c r="G211" s="46"/>
    </row>
    <row r="212" spans="7:7" x14ac:dyDescent="0.3">
      <c r="G212" s="46"/>
    </row>
    <row r="213" spans="7:7" x14ac:dyDescent="0.3">
      <c r="G213" s="46"/>
    </row>
    <row r="214" spans="7:7" x14ac:dyDescent="0.3">
      <c r="G214" s="46"/>
    </row>
    <row r="215" spans="7:7" x14ac:dyDescent="0.3">
      <c r="G215" s="46"/>
    </row>
    <row r="216" spans="7:7" x14ac:dyDescent="0.3">
      <c r="G216" s="46"/>
    </row>
    <row r="217" spans="7:7" x14ac:dyDescent="0.3">
      <c r="G217" s="46"/>
    </row>
    <row r="218" spans="7:7" x14ac:dyDescent="0.3">
      <c r="G218" s="46"/>
    </row>
    <row r="219" spans="7:7" x14ac:dyDescent="0.3">
      <c r="G219" s="46"/>
    </row>
    <row r="220" spans="7:7" x14ac:dyDescent="0.3">
      <c r="G220" s="46"/>
    </row>
    <row r="221" spans="7:7" x14ac:dyDescent="0.3">
      <c r="G221" s="46"/>
    </row>
    <row r="222" spans="7:7" x14ac:dyDescent="0.3">
      <c r="G222" s="46"/>
    </row>
    <row r="223" spans="7:7" x14ac:dyDescent="0.3">
      <c r="G223" s="46"/>
    </row>
    <row r="224" spans="7:7" x14ac:dyDescent="0.3">
      <c r="G224" s="46"/>
    </row>
    <row r="225" spans="7:7" x14ac:dyDescent="0.3">
      <c r="G225" s="46"/>
    </row>
    <row r="226" spans="7:7" x14ac:dyDescent="0.3">
      <c r="G226" s="46"/>
    </row>
    <row r="227" spans="7:7" x14ac:dyDescent="0.3">
      <c r="G227" s="46"/>
    </row>
    <row r="228" spans="7:7" x14ac:dyDescent="0.3">
      <c r="G228" s="46"/>
    </row>
    <row r="229" spans="7:7" x14ac:dyDescent="0.3">
      <c r="G229" s="46"/>
    </row>
    <row r="230" spans="7:7" x14ac:dyDescent="0.3">
      <c r="G230" s="46"/>
    </row>
    <row r="231" spans="7:7" x14ac:dyDescent="0.3">
      <c r="G231" s="46"/>
    </row>
    <row r="232" spans="7:7" x14ac:dyDescent="0.3">
      <c r="G232" s="46"/>
    </row>
    <row r="233" spans="7:7" x14ac:dyDescent="0.3">
      <c r="G233" s="46"/>
    </row>
    <row r="234" spans="7:7" x14ac:dyDescent="0.3">
      <c r="G234" s="46"/>
    </row>
    <row r="235" spans="7:7" x14ac:dyDescent="0.3">
      <c r="G235" s="46"/>
    </row>
    <row r="236" spans="7:7" x14ac:dyDescent="0.3">
      <c r="G236" s="46"/>
    </row>
    <row r="237" spans="7:7" x14ac:dyDescent="0.3">
      <c r="G237" s="46"/>
    </row>
    <row r="238" spans="7:7" x14ac:dyDescent="0.3">
      <c r="G238" s="46"/>
    </row>
    <row r="239" spans="7:7" x14ac:dyDescent="0.3">
      <c r="G239" s="46"/>
    </row>
    <row r="240" spans="7:7" x14ac:dyDescent="0.3">
      <c r="G240" s="46"/>
    </row>
    <row r="241" spans="7:7" x14ac:dyDescent="0.3">
      <c r="G241" s="46"/>
    </row>
    <row r="242" spans="7:7" x14ac:dyDescent="0.3">
      <c r="G242" s="46"/>
    </row>
    <row r="243" spans="7:7" x14ac:dyDescent="0.3">
      <c r="G243" s="46"/>
    </row>
    <row r="244" spans="7:7" x14ac:dyDescent="0.3">
      <c r="G244" s="46"/>
    </row>
    <row r="245" spans="7:7" x14ac:dyDescent="0.3">
      <c r="G245" s="46"/>
    </row>
    <row r="246" spans="7:7" x14ac:dyDescent="0.3">
      <c r="G246" s="46"/>
    </row>
    <row r="247" spans="7:7" x14ac:dyDescent="0.3">
      <c r="G247" s="46"/>
    </row>
    <row r="248" spans="7:7" x14ac:dyDescent="0.3">
      <c r="G248" s="46"/>
    </row>
    <row r="249" spans="7:7" x14ac:dyDescent="0.3">
      <c r="G249" s="46"/>
    </row>
    <row r="250" spans="7:7" x14ac:dyDescent="0.3">
      <c r="G250" s="46"/>
    </row>
    <row r="251" spans="7:7" x14ac:dyDescent="0.3">
      <c r="G251" s="46"/>
    </row>
    <row r="252" spans="7:7" x14ac:dyDescent="0.3">
      <c r="G252" s="46"/>
    </row>
    <row r="253" spans="7:7" x14ac:dyDescent="0.3">
      <c r="G253" s="46"/>
    </row>
    <row r="254" spans="7:7" x14ac:dyDescent="0.3">
      <c r="G254" s="46"/>
    </row>
    <row r="255" spans="7:7" x14ac:dyDescent="0.3">
      <c r="G255" s="46"/>
    </row>
    <row r="256" spans="7:7" x14ac:dyDescent="0.3">
      <c r="G256" s="46"/>
    </row>
    <row r="257" spans="7:7" x14ac:dyDescent="0.3">
      <c r="G257" s="46"/>
    </row>
    <row r="258" spans="7:7" x14ac:dyDescent="0.3">
      <c r="G258" s="46"/>
    </row>
    <row r="259" spans="7:7" x14ac:dyDescent="0.3">
      <c r="G259" s="46"/>
    </row>
    <row r="260" spans="7:7" x14ac:dyDescent="0.3">
      <c r="G260" s="46"/>
    </row>
    <row r="261" spans="7:7" x14ac:dyDescent="0.3">
      <c r="G261" s="46"/>
    </row>
    <row r="262" spans="7:7" x14ac:dyDescent="0.3">
      <c r="G262" s="46"/>
    </row>
    <row r="263" spans="7:7" x14ac:dyDescent="0.3">
      <c r="G263" s="46"/>
    </row>
    <row r="264" spans="7:7" x14ac:dyDescent="0.3">
      <c r="G264" s="46"/>
    </row>
    <row r="265" spans="7:7" x14ac:dyDescent="0.3">
      <c r="G265" s="46"/>
    </row>
    <row r="266" spans="7:7" x14ac:dyDescent="0.3">
      <c r="G266" s="46"/>
    </row>
    <row r="267" spans="7:7" x14ac:dyDescent="0.3">
      <c r="G267" s="46"/>
    </row>
    <row r="268" spans="7:7" x14ac:dyDescent="0.3">
      <c r="G268" s="46"/>
    </row>
    <row r="269" spans="7:7" x14ac:dyDescent="0.3">
      <c r="G269" s="46"/>
    </row>
    <row r="270" spans="7:7" x14ac:dyDescent="0.3">
      <c r="G270" s="46"/>
    </row>
    <row r="271" spans="7:7" x14ac:dyDescent="0.3">
      <c r="G271" s="46"/>
    </row>
    <row r="272" spans="7:7" x14ac:dyDescent="0.3">
      <c r="G272" s="46"/>
    </row>
    <row r="273" spans="7:7" x14ac:dyDescent="0.3">
      <c r="G273" s="46"/>
    </row>
    <row r="274" spans="7:7" x14ac:dyDescent="0.3">
      <c r="G274" s="46"/>
    </row>
    <row r="275" spans="7:7" x14ac:dyDescent="0.3">
      <c r="G275" s="46"/>
    </row>
    <row r="276" spans="7:7" x14ac:dyDescent="0.3">
      <c r="G276" s="46"/>
    </row>
    <row r="277" spans="7:7" x14ac:dyDescent="0.3">
      <c r="G277" s="46"/>
    </row>
    <row r="278" spans="7:7" x14ac:dyDescent="0.3">
      <c r="G278" s="46"/>
    </row>
    <row r="279" spans="7:7" x14ac:dyDescent="0.3">
      <c r="G279" s="46"/>
    </row>
    <row r="280" spans="7:7" x14ac:dyDescent="0.3">
      <c r="G280" s="46"/>
    </row>
    <row r="281" spans="7:7" x14ac:dyDescent="0.3">
      <c r="G281" s="46"/>
    </row>
    <row r="282" spans="7:7" x14ac:dyDescent="0.3">
      <c r="G282" s="46"/>
    </row>
    <row r="283" spans="7:7" x14ac:dyDescent="0.3">
      <c r="G283" s="46"/>
    </row>
    <row r="284" spans="7:7" x14ac:dyDescent="0.3">
      <c r="G284" s="46"/>
    </row>
    <row r="285" spans="7:7" x14ac:dyDescent="0.3">
      <c r="G285" s="46"/>
    </row>
    <row r="286" spans="7:7" x14ac:dyDescent="0.3">
      <c r="G286" s="46"/>
    </row>
    <row r="287" spans="7:7" x14ac:dyDescent="0.3">
      <c r="G287" s="46"/>
    </row>
    <row r="288" spans="7:7" x14ac:dyDescent="0.3">
      <c r="G288" s="46"/>
    </row>
    <row r="289" spans="7:7" x14ac:dyDescent="0.3">
      <c r="G289" s="46"/>
    </row>
    <row r="290" spans="7:7" x14ac:dyDescent="0.3">
      <c r="G290" s="46"/>
    </row>
    <row r="291" spans="7:7" x14ac:dyDescent="0.3">
      <c r="G291" s="46"/>
    </row>
    <row r="292" spans="7:7" x14ac:dyDescent="0.3">
      <c r="G292" s="46"/>
    </row>
    <row r="293" spans="7:7" x14ac:dyDescent="0.3">
      <c r="G293" s="46"/>
    </row>
    <row r="294" spans="7:7" x14ac:dyDescent="0.3">
      <c r="G294" s="46"/>
    </row>
    <row r="295" spans="7:7" x14ac:dyDescent="0.3">
      <c r="G295" s="46"/>
    </row>
    <row r="296" spans="7:7" x14ac:dyDescent="0.3">
      <c r="G296" s="46"/>
    </row>
    <row r="297" spans="7:7" x14ac:dyDescent="0.3">
      <c r="G297" s="46"/>
    </row>
    <row r="298" spans="7:7" x14ac:dyDescent="0.3">
      <c r="G298" s="46"/>
    </row>
    <row r="299" spans="7:7" x14ac:dyDescent="0.3">
      <c r="G299" s="46"/>
    </row>
    <row r="300" spans="7:7" x14ac:dyDescent="0.3">
      <c r="G300" s="46"/>
    </row>
    <row r="301" spans="7:7" x14ac:dyDescent="0.3">
      <c r="G301" s="46"/>
    </row>
    <row r="302" spans="7:7" x14ac:dyDescent="0.3">
      <c r="G302" s="46"/>
    </row>
    <row r="303" spans="7:7" x14ac:dyDescent="0.3">
      <c r="G303" s="46"/>
    </row>
    <row r="304" spans="7:7" x14ac:dyDescent="0.3">
      <c r="G304" s="46"/>
    </row>
    <row r="305" spans="7:7" x14ac:dyDescent="0.3">
      <c r="G305" s="46"/>
    </row>
    <row r="306" spans="7:7" x14ac:dyDescent="0.3">
      <c r="G306" s="46"/>
    </row>
    <row r="307" spans="7:7" x14ac:dyDescent="0.3">
      <c r="G307" s="46"/>
    </row>
    <row r="308" spans="7:7" x14ac:dyDescent="0.3">
      <c r="G308" s="46"/>
    </row>
    <row r="309" spans="7:7" x14ac:dyDescent="0.3">
      <c r="G309" s="46"/>
    </row>
    <row r="310" spans="7:7" x14ac:dyDescent="0.3">
      <c r="G310" s="46"/>
    </row>
    <row r="311" spans="7:7" x14ac:dyDescent="0.3">
      <c r="G311" s="46"/>
    </row>
    <row r="312" spans="7:7" x14ac:dyDescent="0.3">
      <c r="G312" s="46"/>
    </row>
    <row r="313" spans="7:7" x14ac:dyDescent="0.3">
      <c r="G313" s="46"/>
    </row>
    <row r="314" spans="7:7" x14ac:dyDescent="0.3">
      <c r="G314" s="46"/>
    </row>
    <row r="315" spans="7:7" x14ac:dyDescent="0.3">
      <c r="G315" s="46"/>
    </row>
    <row r="316" spans="7:7" x14ac:dyDescent="0.3">
      <c r="G316" s="46"/>
    </row>
    <row r="317" spans="7:7" x14ac:dyDescent="0.3">
      <c r="G317" s="46"/>
    </row>
    <row r="318" spans="7:7" x14ac:dyDescent="0.3">
      <c r="G318" s="46"/>
    </row>
    <row r="319" spans="7:7" x14ac:dyDescent="0.3">
      <c r="G319" s="46"/>
    </row>
    <row r="320" spans="7:7" x14ac:dyDescent="0.3">
      <c r="G320" s="46"/>
    </row>
    <row r="321" spans="7:7" x14ac:dyDescent="0.3">
      <c r="G321" s="46"/>
    </row>
    <row r="322" spans="7:7" x14ac:dyDescent="0.3">
      <c r="G322" s="46"/>
    </row>
    <row r="323" spans="7:7" x14ac:dyDescent="0.3">
      <c r="G323" s="46"/>
    </row>
    <row r="324" spans="7:7" x14ac:dyDescent="0.3">
      <c r="G324" s="46"/>
    </row>
    <row r="325" spans="7:7" x14ac:dyDescent="0.3">
      <c r="G325" s="46"/>
    </row>
    <row r="326" spans="7:7" x14ac:dyDescent="0.3">
      <c r="G326" s="46"/>
    </row>
    <row r="327" spans="7:7" x14ac:dyDescent="0.3">
      <c r="G327" s="46"/>
    </row>
    <row r="328" spans="7:7" x14ac:dyDescent="0.3">
      <c r="G328" s="46"/>
    </row>
    <row r="329" spans="7:7" x14ac:dyDescent="0.3">
      <c r="G329" s="46"/>
    </row>
    <row r="330" spans="7:7" x14ac:dyDescent="0.3">
      <c r="G330" s="46"/>
    </row>
    <row r="331" spans="7:7" x14ac:dyDescent="0.3">
      <c r="G331" s="46"/>
    </row>
    <row r="332" spans="7:7" x14ac:dyDescent="0.3">
      <c r="G332" s="46"/>
    </row>
    <row r="333" spans="7:7" x14ac:dyDescent="0.3">
      <c r="G333" s="46"/>
    </row>
    <row r="334" spans="7:7" x14ac:dyDescent="0.3">
      <c r="G334" s="46"/>
    </row>
    <row r="335" spans="7:7" x14ac:dyDescent="0.3">
      <c r="G335" s="46"/>
    </row>
    <row r="336" spans="7:7" x14ac:dyDescent="0.3">
      <c r="G336" s="46"/>
    </row>
    <row r="337" spans="7:7" x14ac:dyDescent="0.3">
      <c r="G337" s="46"/>
    </row>
    <row r="338" spans="7:7" x14ac:dyDescent="0.3">
      <c r="G338" s="46"/>
    </row>
    <row r="339" spans="7:7" x14ac:dyDescent="0.3">
      <c r="G339" s="46"/>
    </row>
    <row r="340" spans="7:7" x14ac:dyDescent="0.3">
      <c r="G340" s="46"/>
    </row>
    <row r="341" spans="7:7" x14ac:dyDescent="0.3">
      <c r="G341" s="46"/>
    </row>
    <row r="342" spans="7:7" x14ac:dyDescent="0.3">
      <c r="G342" s="46"/>
    </row>
    <row r="343" spans="7:7" x14ac:dyDescent="0.3">
      <c r="G343" s="46"/>
    </row>
    <row r="344" spans="7:7" x14ac:dyDescent="0.3">
      <c r="G344" s="46"/>
    </row>
    <row r="345" spans="7:7" x14ac:dyDescent="0.3">
      <c r="G345" s="46"/>
    </row>
    <row r="346" spans="7:7" x14ac:dyDescent="0.3">
      <c r="G346" s="46"/>
    </row>
    <row r="347" spans="7:7" x14ac:dyDescent="0.3">
      <c r="G347" s="46"/>
    </row>
    <row r="348" spans="7:7" x14ac:dyDescent="0.3">
      <c r="G348" s="46"/>
    </row>
    <row r="349" spans="7:7" x14ac:dyDescent="0.3">
      <c r="G349" s="46"/>
    </row>
    <row r="350" spans="7:7" x14ac:dyDescent="0.3">
      <c r="G350" s="46"/>
    </row>
    <row r="351" spans="7:7" x14ac:dyDescent="0.3">
      <c r="G351" s="46"/>
    </row>
    <row r="352" spans="7:7" x14ac:dyDescent="0.3">
      <c r="G352" s="46"/>
    </row>
    <row r="353" spans="7:7" x14ac:dyDescent="0.3">
      <c r="G353" s="46"/>
    </row>
    <row r="354" spans="7:7" x14ac:dyDescent="0.3">
      <c r="G354" s="46"/>
    </row>
    <row r="355" spans="7:7" x14ac:dyDescent="0.3">
      <c r="G355" s="46"/>
    </row>
    <row r="356" spans="7:7" x14ac:dyDescent="0.3">
      <c r="G356" s="46"/>
    </row>
    <row r="357" spans="7:7" x14ac:dyDescent="0.3">
      <c r="G357" s="46"/>
    </row>
    <row r="358" spans="7:7" x14ac:dyDescent="0.3">
      <c r="G358" s="46"/>
    </row>
    <row r="359" spans="7:7" x14ac:dyDescent="0.3">
      <c r="G359" s="46"/>
    </row>
    <row r="360" spans="7:7" x14ac:dyDescent="0.3">
      <c r="G360" s="46"/>
    </row>
    <row r="361" spans="7:7" x14ac:dyDescent="0.3">
      <c r="G361" s="46"/>
    </row>
    <row r="362" spans="7:7" x14ac:dyDescent="0.3">
      <c r="G362" s="46"/>
    </row>
    <row r="363" spans="7:7" x14ac:dyDescent="0.3">
      <c r="G363" s="46"/>
    </row>
    <row r="364" spans="7:7" x14ac:dyDescent="0.3">
      <c r="G364" s="46"/>
    </row>
    <row r="365" spans="7:7" x14ac:dyDescent="0.3">
      <c r="G365" s="46"/>
    </row>
    <row r="366" spans="7:7" x14ac:dyDescent="0.3">
      <c r="G366" s="46"/>
    </row>
    <row r="367" spans="7:7" x14ac:dyDescent="0.3">
      <c r="G367" s="46"/>
    </row>
    <row r="368" spans="7:7" x14ac:dyDescent="0.3">
      <c r="G368" s="46"/>
    </row>
    <row r="369" spans="7:7" x14ac:dyDescent="0.3">
      <c r="G369" s="46"/>
    </row>
    <row r="370" spans="7:7" x14ac:dyDescent="0.3">
      <c r="G370" s="46"/>
    </row>
    <row r="371" spans="7:7" x14ac:dyDescent="0.3">
      <c r="G371" s="46"/>
    </row>
    <row r="372" spans="7:7" x14ac:dyDescent="0.3">
      <c r="G372" s="46"/>
    </row>
    <row r="373" spans="7:7" x14ac:dyDescent="0.3">
      <c r="G373" s="46"/>
    </row>
    <row r="374" spans="7:7" x14ac:dyDescent="0.3">
      <c r="G374" s="46"/>
    </row>
    <row r="375" spans="7:7" x14ac:dyDescent="0.3">
      <c r="G375" s="46"/>
    </row>
    <row r="376" spans="7:7" x14ac:dyDescent="0.3">
      <c r="G376" s="46"/>
    </row>
    <row r="377" spans="7:7" x14ac:dyDescent="0.3">
      <c r="G377" s="46"/>
    </row>
    <row r="378" spans="7:7" x14ac:dyDescent="0.3">
      <c r="G378" s="46"/>
    </row>
    <row r="379" spans="7:7" x14ac:dyDescent="0.3">
      <c r="G379" s="46"/>
    </row>
    <row r="380" spans="7:7" x14ac:dyDescent="0.3">
      <c r="G380" s="46"/>
    </row>
    <row r="381" spans="7:7" x14ac:dyDescent="0.3">
      <c r="G381" s="46"/>
    </row>
    <row r="382" spans="7:7" x14ac:dyDescent="0.3">
      <c r="G382" s="46"/>
    </row>
    <row r="383" spans="7:7" x14ac:dyDescent="0.3">
      <c r="G383" s="46"/>
    </row>
    <row r="384" spans="7:7" x14ac:dyDescent="0.3">
      <c r="G384" s="46"/>
    </row>
    <row r="385" spans="7:7" x14ac:dyDescent="0.3">
      <c r="G385" s="46"/>
    </row>
    <row r="386" spans="7:7" x14ac:dyDescent="0.3">
      <c r="G386" s="46"/>
    </row>
    <row r="387" spans="7:7" x14ac:dyDescent="0.3">
      <c r="G387" s="46"/>
    </row>
    <row r="388" spans="7:7" x14ac:dyDescent="0.3">
      <c r="G388" s="46"/>
    </row>
    <row r="389" spans="7:7" x14ac:dyDescent="0.3">
      <c r="G389" s="46"/>
    </row>
    <row r="390" spans="7:7" x14ac:dyDescent="0.3">
      <c r="G390" s="46"/>
    </row>
    <row r="391" spans="7:7" x14ac:dyDescent="0.3">
      <c r="G391" s="46"/>
    </row>
    <row r="392" spans="7:7" x14ac:dyDescent="0.3">
      <c r="G392" s="46"/>
    </row>
    <row r="393" spans="7:7" x14ac:dyDescent="0.3">
      <c r="G393" s="46"/>
    </row>
    <row r="394" spans="7:7" x14ac:dyDescent="0.3">
      <c r="G394" s="46"/>
    </row>
    <row r="395" spans="7:7" x14ac:dyDescent="0.3">
      <c r="G395" s="46"/>
    </row>
    <row r="396" spans="7:7" x14ac:dyDescent="0.3">
      <c r="G396" s="46"/>
    </row>
    <row r="397" spans="7:7" x14ac:dyDescent="0.3">
      <c r="G397" s="46"/>
    </row>
    <row r="398" spans="7:7" x14ac:dyDescent="0.3">
      <c r="G398" s="46"/>
    </row>
    <row r="399" spans="7:7" x14ac:dyDescent="0.3">
      <c r="G399" s="46"/>
    </row>
    <row r="400" spans="7:7" x14ac:dyDescent="0.3">
      <c r="G400" s="46"/>
    </row>
    <row r="401" spans="7:7" x14ac:dyDescent="0.3">
      <c r="G401" s="46"/>
    </row>
    <row r="402" spans="7:7" x14ac:dyDescent="0.3">
      <c r="G402" s="46"/>
    </row>
    <row r="403" spans="7:7" x14ac:dyDescent="0.3">
      <c r="G403" s="46"/>
    </row>
    <row r="404" spans="7:7" x14ac:dyDescent="0.3">
      <c r="G404" s="46"/>
    </row>
    <row r="405" spans="7:7" x14ac:dyDescent="0.3">
      <c r="G405" s="46"/>
    </row>
    <row r="406" spans="7:7" x14ac:dyDescent="0.3">
      <c r="G406" s="46"/>
    </row>
    <row r="407" spans="7:7" x14ac:dyDescent="0.3">
      <c r="G407" s="46"/>
    </row>
    <row r="408" spans="7:7" x14ac:dyDescent="0.3">
      <c r="G408" s="46"/>
    </row>
    <row r="409" spans="7:7" x14ac:dyDescent="0.3">
      <c r="G409" s="46"/>
    </row>
    <row r="410" spans="7:7" x14ac:dyDescent="0.3">
      <c r="G410" s="46"/>
    </row>
    <row r="411" spans="7:7" x14ac:dyDescent="0.3">
      <c r="G411" s="46"/>
    </row>
    <row r="412" spans="7:7" x14ac:dyDescent="0.3">
      <c r="G412" s="46"/>
    </row>
    <row r="413" spans="7:7" x14ac:dyDescent="0.3">
      <c r="G413" s="46"/>
    </row>
    <row r="414" spans="7:7" x14ac:dyDescent="0.3">
      <c r="G414" s="46"/>
    </row>
    <row r="415" spans="7:7" x14ac:dyDescent="0.3">
      <c r="G415" s="46"/>
    </row>
    <row r="416" spans="7:7" x14ac:dyDescent="0.3">
      <c r="G416" s="46"/>
    </row>
    <row r="417" spans="7:7" x14ac:dyDescent="0.3">
      <c r="G417" s="46"/>
    </row>
    <row r="418" spans="7:7" x14ac:dyDescent="0.3">
      <c r="G418" s="46"/>
    </row>
    <row r="419" spans="7:7" x14ac:dyDescent="0.3">
      <c r="G419" s="46"/>
    </row>
    <row r="420" spans="7:7" x14ac:dyDescent="0.3">
      <c r="G420" s="46"/>
    </row>
    <row r="421" spans="7:7" x14ac:dyDescent="0.3">
      <c r="G421" s="46"/>
    </row>
    <row r="422" spans="7:7" x14ac:dyDescent="0.3">
      <c r="G422" s="46"/>
    </row>
    <row r="423" spans="7:7" x14ac:dyDescent="0.3">
      <c r="G423" s="46"/>
    </row>
    <row r="424" spans="7:7" x14ac:dyDescent="0.3">
      <c r="G424" s="46"/>
    </row>
    <row r="425" spans="7:7" x14ac:dyDescent="0.3">
      <c r="G425" s="46"/>
    </row>
    <row r="426" spans="7:7" x14ac:dyDescent="0.3">
      <c r="G426" s="46"/>
    </row>
    <row r="427" spans="7:7" x14ac:dyDescent="0.3">
      <c r="G427" s="46"/>
    </row>
    <row r="428" spans="7:7" x14ac:dyDescent="0.3">
      <c r="G428" s="46"/>
    </row>
    <row r="429" spans="7:7" x14ac:dyDescent="0.3">
      <c r="G429" s="46"/>
    </row>
    <row r="430" spans="7:7" x14ac:dyDescent="0.3">
      <c r="G430" s="46"/>
    </row>
    <row r="431" spans="7:7" x14ac:dyDescent="0.3">
      <c r="G431" s="46"/>
    </row>
    <row r="432" spans="7:7" x14ac:dyDescent="0.3">
      <c r="G432" s="46"/>
    </row>
    <row r="433" spans="7:7" x14ac:dyDescent="0.3">
      <c r="G433" s="46"/>
    </row>
    <row r="434" spans="7:7" x14ac:dyDescent="0.3">
      <c r="G434" s="46"/>
    </row>
    <row r="435" spans="7:7" x14ac:dyDescent="0.3">
      <c r="G435" s="46"/>
    </row>
    <row r="436" spans="7:7" x14ac:dyDescent="0.3">
      <c r="G436" s="46"/>
    </row>
    <row r="437" spans="7:7" x14ac:dyDescent="0.3">
      <c r="G437" s="46"/>
    </row>
    <row r="438" spans="7:7" x14ac:dyDescent="0.3">
      <c r="G438" s="46"/>
    </row>
    <row r="439" spans="7:7" x14ac:dyDescent="0.3">
      <c r="G439" s="46"/>
    </row>
    <row r="440" spans="7:7" x14ac:dyDescent="0.3">
      <c r="G440" s="46"/>
    </row>
    <row r="441" spans="7:7" x14ac:dyDescent="0.3">
      <c r="G441" s="46"/>
    </row>
    <row r="442" spans="7:7" x14ac:dyDescent="0.3">
      <c r="G442" s="46"/>
    </row>
    <row r="443" spans="7:7" x14ac:dyDescent="0.3">
      <c r="G443" s="46"/>
    </row>
    <row r="444" spans="7:7" x14ac:dyDescent="0.3">
      <c r="G444" s="46"/>
    </row>
    <row r="445" spans="7:7" x14ac:dyDescent="0.3">
      <c r="G445" s="46"/>
    </row>
    <row r="446" spans="7:7" x14ac:dyDescent="0.3">
      <c r="G446" s="46"/>
    </row>
    <row r="447" spans="7:7" x14ac:dyDescent="0.3">
      <c r="G447" s="46"/>
    </row>
    <row r="448" spans="7:7" x14ac:dyDescent="0.3">
      <c r="G448" s="46"/>
    </row>
    <row r="449" spans="7:7" x14ac:dyDescent="0.3">
      <c r="G449" s="46"/>
    </row>
    <row r="450" spans="7:7" x14ac:dyDescent="0.3">
      <c r="G450" s="46"/>
    </row>
    <row r="451" spans="7:7" x14ac:dyDescent="0.3">
      <c r="G451" s="46"/>
    </row>
    <row r="452" spans="7:7" x14ac:dyDescent="0.3">
      <c r="G452" s="46"/>
    </row>
    <row r="453" spans="7:7" x14ac:dyDescent="0.3">
      <c r="G453" s="46"/>
    </row>
    <row r="454" spans="7:7" x14ac:dyDescent="0.3">
      <c r="G454" s="46"/>
    </row>
    <row r="455" spans="7:7" x14ac:dyDescent="0.3">
      <c r="G455" s="46"/>
    </row>
    <row r="456" spans="7:7" x14ac:dyDescent="0.3">
      <c r="G456" s="46"/>
    </row>
    <row r="457" spans="7:7" x14ac:dyDescent="0.3">
      <c r="G457" s="46"/>
    </row>
    <row r="458" spans="7:7" x14ac:dyDescent="0.3">
      <c r="G458" s="46"/>
    </row>
    <row r="459" spans="7:7" x14ac:dyDescent="0.3">
      <c r="G459" s="46"/>
    </row>
    <row r="460" spans="7:7" x14ac:dyDescent="0.3">
      <c r="G460" s="46"/>
    </row>
    <row r="461" spans="7:7" x14ac:dyDescent="0.3">
      <c r="G461" s="46"/>
    </row>
    <row r="462" spans="7:7" x14ac:dyDescent="0.3">
      <c r="G462" s="46"/>
    </row>
    <row r="463" spans="7:7" x14ac:dyDescent="0.3">
      <c r="G463" s="46"/>
    </row>
    <row r="464" spans="7:7" x14ac:dyDescent="0.3">
      <c r="G464" s="46"/>
    </row>
    <row r="465" spans="7:7" x14ac:dyDescent="0.3">
      <c r="G465" s="46"/>
    </row>
    <row r="466" spans="7:7" x14ac:dyDescent="0.3">
      <c r="G466" s="46"/>
    </row>
    <row r="467" spans="7:7" x14ac:dyDescent="0.3">
      <c r="G467" s="46"/>
    </row>
    <row r="468" spans="7:7" x14ac:dyDescent="0.3">
      <c r="G468" s="46"/>
    </row>
    <row r="469" spans="7:7" x14ac:dyDescent="0.3">
      <c r="G469" s="46"/>
    </row>
    <row r="470" spans="7:7" x14ac:dyDescent="0.3">
      <c r="G470" s="46"/>
    </row>
    <row r="471" spans="7:7" x14ac:dyDescent="0.3">
      <c r="G471" s="46"/>
    </row>
    <row r="472" spans="7:7" x14ac:dyDescent="0.3">
      <c r="G472" s="46"/>
    </row>
    <row r="473" spans="7:7" x14ac:dyDescent="0.3">
      <c r="G473" s="46"/>
    </row>
    <row r="474" spans="7:7" x14ac:dyDescent="0.3">
      <c r="G474" s="46"/>
    </row>
    <row r="475" spans="7:7" x14ac:dyDescent="0.3">
      <c r="G475" s="46"/>
    </row>
    <row r="476" spans="7:7" x14ac:dyDescent="0.3">
      <c r="G476" s="46"/>
    </row>
    <row r="477" spans="7:7" x14ac:dyDescent="0.3">
      <c r="G477" s="46"/>
    </row>
    <row r="478" spans="7:7" x14ac:dyDescent="0.3">
      <c r="G478" s="46"/>
    </row>
    <row r="479" spans="7:7" x14ac:dyDescent="0.3">
      <c r="G479" s="46"/>
    </row>
    <row r="480" spans="7:7" x14ac:dyDescent="0.3">
      <c r="G480" s="46"/>
    </row>
    <row r="481" spans="7:7" x14ac:dyDescent="0.3">
      <c r="G481" s="46"/>
    </row>
    <row r="482" spans="7:7" x14ac:dyDescent="0.3">
      <c r="G482" s="46"/>
    </row>
    <row r="483" spans="7:7" x14ac:dyDescent="0.3">
      <c r="G483" s="46"/>
    </row>
    <row r="484" spans="7:7" x14ac:dyDescent="0.3">
      <c r="G484" s="46"/>
    </row>
    <row r="485" spans="7:7" x14ac:dyDescent="0.3">
      <c r="G485" s="46"/>
    </row>
    <row r="486" spans="7:7" x14ac:dyDescent="0.3">
      <c r="G486" s="46"/>
    </row>
    <row r="487" spans="7:7" x14ac:dyDescent="0.3">
      <c r="G487" s="46"/>
    </row>
    <row r="488" spans="7:7" x14ac:dyDescent="0.3">
      <c r="G488" s="46"/>
    </row>
    <row r="489" spans="7:7" x14ac:dyDescent="0.3">
      <c r="G489" s="46"/>
    </row>
    <row r="490" spans="7:7" x14ac:dyDescent="0.3">
      <c r="G490" s="46"/>
    </row>
    <row r="491" spans="7:7" x14ac:dyDescent="0.3">
      <c r="G491" s="46"/>
    </row>
    <row r="492" spans="7:7" x14ac:dyDescent="0.3">
      <c r="G492" s="46"/>
    </row>
    <row r="493" spans="7:7" x14ac:dyDescent="0.3">
      <c r="G493" s="46"/>
    </row>
    <row r="494" spans="7:7" x14ac:dyDescent="0.3">
      <c r="G494" s="46"/>
    </row>
    <row r="495" spans="7:7" x14ac:dyDescent="0.3">
      <c r="G495" s="46"/>
    </row>
    <row r="496" spans="7:7" x14ac:dyDescent="0.3">
      <c r="G496" s="46"/>
    </row>
    <row r="497" spans="7:7" x14ac:dyDescent="0.3">
      <c r="G497" s="46"/>
    </row>
    <row r="498" spans="7:7" x14ac:dyDescent="0.3">
      <c r="G498" s="46"/>
    </row>
    <row r="499" spans="7:7" x14ac:dyDescent="0.3">
      <c r="G499" s="46"/>
    </row>
    <row r="500" spans="7:7" x14ac:dyDescent="0.3">
      <c r="G500" s="46"/>
    </row>
    <row r="501" spans="7:7" x14ac:dyDescent="0.3">
      <c r="G501" s="46"/>
    </row>
    <row r="502" spans="7:7" x14ac:dyDescent="0.3">
      <c r="G502" s="46"/>
    </row>
    <row r="503" spans="7:7" x14ac:dyDescent="0.3">
      <c r="G503" s="46"/>
    </row>
    <row r="504" spans="7:7" x14ac:dyDescent="0.3">
      <c r="G504" s="46"/>
    </row>
    <row r="505" spans="7:7" x14ac:dyDescent="0.3">
      <c r="G505" s="46"/>
    </row>
    <row r="506" spans="7:7" x14ac:dyDescent="0.3">
      <c r="G506" s="46"/>
    </row>
    <row r="507" spans="7:7" x14ac:dyDescent="0.3">
      <c r="G507" s="46"/>
    </row>
    <row r="508" spans="7:7" x14ac:dyDescent="0.3">
      <c r="G508" s="46"/>
    </row>
    <row r="509" spans="7:7" x14ac:dyDescent="0.3">
      <c r="G509" s="46"/>
    </row>
    <row r="510" spans="7:7" x14ac:dyDescent="0.3">
      <c r="G510" s="46"/>
    </row>
    <row r="511" spans="7:7" x14ac:dyDescent="0.3">
      <c r="G511" s="46"/>
    </row>
    <row r="512" spans="7:7" x14ac:dyDescent="0.3">
      <c r="G512" s="46"/>
    </row>
    <row r="513" spans="7:7" x14ac:dyDescent="0.3">
      <c r="G513" s="46"/>
    </row>
    <row r="514" spans="7:7" x14ac:dyDescent="0.3">
      <c r="G514" s="46"/>
    </row>
    <row r="515" spans="7:7" x14ac:dyDescent="0.3">
      <c r="G515" s="46"/>
    </row>
    <row r="516" spans="7:7" x14ac:dyDescent="0.3">
      <c r="G516" s="46"/>
    </row>
    <row r="517" spans="7:7" x14ac:dyDescent="0.3">
      <c r="G517" s="46"/>
    </row>
    <row r="518" spans="7:7" x14ac:dyDescent="0.3">
      <c r="G518" s="46"/>
    </row>
    <row r="519" spans="7:7" x14ac:dyDescent="0.3">
      <c r="G519" s="46"/>
    </row>
    <row r="520" spans="7:7" x14ac:dyDescent="0.3">
      <c r="G520" s="46"/>
    </row>
    <row r="521" spans="7:7" x14ac:dyDescent="0.3">
      <c r="G521" s="46"/>
    </row>
    <row r="522" spans="7:7" x14ac:dyDescent="0.3">
      <c r="G522" s="46"/>
    </row>
    <row r="523" spans="7:7" x14ac:dyDescent="0.3">
      <c r="G523" s="46"/>
    </row>
    <row r="524" spans="7:7" x14ac:dyDescent="0.3">
      <c r="G524" s="46"/>
    </row>
    <row r="525" spans="7:7" x14ac:dyDescent="0.3">
      <c r="G525" s="46"/>
    </row>
    <row r="526" spans="7:7" x14ac:dyDescent="0.3">
      <c r="G526" s="46"/>
    </row>
    <row r="527" spans="7:7" x14ac:dyDescent="0.3">
      <c r="G527" s="46"/>
    </row>
    <row r="528" spans="7:7" x14ac:dyDescent="0.3">
      <c r="G528" s="46"/>
    </row>
    <row r="529" spans="7:7" x14ac:dyDescent="0.3">
      <c r="G529" s="46"/>
    </row>
    <row r="530" spans="7:7" x14ac:dyDescent="0.3">
      <c r="G530" s="46"/>
    </row>
    <row r="531" spans="7:7" x14ac:dyDescent="0.3">
      <c r="G531" s="46"/>
    </row>
    <row r="532" spans="7:7" x14ac:dyDescent="0.3">
      <c r="G532" s="46"/>
    </row>
    <row r="533" spans="7:7" x14ac:dyDescent="0.3">
      <c r="G533" s="46"/>
    </row>
    <row r="534" spans="7:7" x14ac:dyDescent="0.3">
      <c r="G534" s="46"/>
    </row>
    <row r="535" spans="7:7" x14ac:dyDescent="0.3">
      <c r="G535" s="46"/>
    </row>
    <row r="536" spans="7:7" x14ac:dyDescent="0.3">
      <c r="G536" s="46"/>
    </row>
    <row r="537" spans="7:7" x14ac:dyDescent="0.3">
      <c r="G537" s="46"/>
    </row>
    <row r="538" spans="7:7" x14ac:dyDescent="0.3">
      <c r="G538" s="46"/>
    </row>
    <row r="539" spans="7:7" x14ac:dyDescent="0.3">
      <c r="G539" s="46"/>
    </row>
    <row r="540" spans="7:7" x14ac:dyDescent="0.3">
      <c r="G540" s="46"/>
    </row>
    <row r="541" spans="7:7" x14ac:dyDescent="0.3">
      <c r="G541" s="46"/>
    </row>
    <row r="542" spans="7:7" x14ac:dyDescent="0.3">
      <c r="G542" s="46"/>
    </row>
    <row r="543" spans="7:7" x14ac:dyDescent="0.3">
      <c r="G543" s="46"/>
    </row>
    <row r="544" spans="7:7" x14ac:dyDescent="0.3">
      <c r="G544" s="46"/>
    </row>
    <row r="545" spans="7:7" x14ac:dyDescent="0.3">
      <c r="G545" s="46"/>
    </row>
    <row r="546" spans="7:7" x14ac:dyDescent="0.3">
      <c r="G546" s="46"/>
    </row>
    <row r="547" spans="7:7" x14ac:dyDescent="0.3">
      <c r="G547" s="46"/>
    </row>
    <row r="548" spans="7:7" x14ac:dyDescent="0.3">
      <c r="G548" s="46"/>
    </row>
    <row r="549" spans="7:7" x14ac:dyDescent="0.3">
      <c r="G549" s="46"/>
    </row>
    <row r="550" spans="7:7" x14ac:dyDescent="0.3">
      <c r="G550" s="46"/>
    </row>
    <row r="551" spans="7:7" x14ac:dyDescent="0.3">
      <c r="G551" s="46"/>
    </row>
    <row r="552" spans="7:7" x14ac:dyDescent="0.3">
      <c r="G552" s="46"/>
    </row>
    <row r="553" spans="7:7" x14ac:dyDescent="0.3">
      <c r="G553" s="46"/>
    </row>
    <row r="554" spans="7:7" x14ac:dyDescent="0.3">
      <c r="G554" s="46"/>
    </row>
    <row r="555" spans="7:7" x14ac:dyDescent="0.3">
      <c r="G555" s="46"/>
    </row>
    <row r="556" spans="7:7" x14ac:dyDescent="0.3">
      <c r="G556" s="46"/>
    </row>
    <row r="557" spans="7:7" x14ac:dyDescent="0.3">
      <c r="G557" s="46"/>
    </row>
    <row r="558" spans="7:7" x14ac:dyDescent="0.3">
      <c r="G558" s="46"/>
    </row>
    <row r="559" spans="7:7" x14ac:dyDescent="0.3">
      <c r="G559" s="46"/>
    </row>
    <row r="560" spans="7:7" x14ac:dyDescent="0.3">
      <c r="G560" s="46"/>
    </row>
    <row r="561" spans="7:7" x14ac:dyDescent="0.3">
      <c r="G561" s="46"/>
    </row>
    <row r="562" spans="7:7" x14ac:dyDescent="0.3">
      <c r="G562" s="46"/>
    </row>
    <row r="563" spans="7:7" x14ac:dyDescent="0.3">
      <c r="G563" s="46"/>
    </row>
    <row r="564" spans="7:7" x14ac:dyDescent="0.3">
      <c r="G564" s="46"/>
    </row>
    <row r="565" spans="7:7" x14ac:dyDescent="0.3">
      <c r="G565" s="46"/>
    </row>
    <row r="566" spans="7:7" x14ac:dyDescent="0.3">
      <c r="G566" s="46"/>
    </row>
    <row r="567" spans="7:7" x14ac:dyDescent="0.3">
      <c r="G567" s="46"/>
    </row>
    <row r="568" spans="7:7" x14ac:dyDescent="0.3">
      <c r="G568" s="46"/>
    </row>
    <row r="569" spans="7:7" x14ac:dyDescent="0.3">
      <c r="G569" s="46"/>
    </row>
    <row r="570" spans="7:7" x14ac:dyDescent="0.3">
      <c r="G570" s="46"/>
    </row>
    <row r="571" spans="7:7" x14ac:dyDescent="0.3">
      <c r="G571" s="46"/>
    </row>
    <row r="572" spans="7:7" x14ac:dyDescent="0.3">
      <c r="G572" s="46"/>
    </row>
    <row r="573" spans="7:7" x14ac:dyDescent="0.3">
      <c r="G573" s="46"/>
    </row>
    <row r="574" spans="7:7" x14ac:dyDescent="0.3">
      <c r="G574" s="46"/>
    </row>
    <row r="575" spans="7:7" x14ac:dyDescent="0.3">
      <c r="G575" s="46"/>
    </row>
    <row r="576" spans="7:7" x14ac:dyDescent="0.3">
      <c r="G576" s="46"/>
    </row>
    <row r="577" spans="7:7" x14ac:dyDescent="0.3">
      <c r="G577" s="46"/>
    </row>
    <row r="578" spans="7:7" x14ac:dyDescent="0.3">
      <c r="G578" s="46"/>
    </row>
    <row r="579" spans="7:7" x14ac:dyDescent="0.3">
      <c r="G579" s="46"/>
    </row>
    <row r="580" spans="7:7" x14ac:dyDescent="0.3">
      <c r="G580" s="46"/>
    </row>
    <row r="581" spans="7:7" x14ac:dyDescent="0.3">
      <c r="G581" s="46"/>
    </row>
    <row r="582" spans="7:7" x14ac:dyDescent="0.3">
      <c r="G582" s="46"/>
    </row>
    <row r="583" spans="7:7" x14ac:dyDescent="0.3">
      <c r="G583" s="46"/>
    </row>
    <row r="584" spans="7:7" x14ac:dyDescent="0.3">
      <c r="G584" s="46"/>
    </row>
    <row r="585" spans="7:7" x14ac:dyDescent="0.3">
      <c r="G585" s="46"/>
    </row>
    <row r="586" spans="7:7" x14ac:dyDescent="0.3">
      <c r="G586" s="46"/>
    </row>
    <row r="587" spans="7:7" x14ac:dyDescent="0.3">
      <c r="G587" s="46"/>
    </row>
    <row r="588" spans="7:7" x14ac:dyDescent="0.3">
      <c r="G588" s="46"/>
    </row>
    <row r="589" spans="7:7" x14ac:dyDescent="0.3">
      <c r="G589" s="46"/>
    </row>
    <row r="590" spans="7:7" x14ac:dyDescent="0.3">
      <c r="G590" s="46"/>
    </row>
    <row r="591" spans="7:7" x14ac:dyDescent="0.3">
      <c r="G591" s="46"/>
    </row>
    <row r="592" spans="7:7" x14ac:dyDescent="0.3">
      <c r="G592" s="46"/>
    </row>
    <row r="593" spans="7:7" x14ac:dyDescent="0.3">
      <c r="G593" s="46"/>
    </row>
    <row r="594" spans="7:7" x14ac:dyDescent="0.3">
      <c r="G594" s="46"/>
    </row>
    <row r="595" spans="7:7" x14ac:dyDescent="0.3">
      <c r="G595" s="46"/>
    </row>
    <row r="596" spans="7:7" x14ac:dyDescent="0.3">
      <c r="G596" s="46"/>
    </row>
    <row r="597" spans="7:7" x14ac:dyDescent="0.3">
      <c r="G597" s="46"/>
    </row>
    <row r="598" spans="7:7" x14ac:dyDescent="0.3">
      <c r="G598" s="46"/>
    </row>
    <row r="599" spans="7:7" x14ac:dyDescent="0.3">
      <c r="G599" s="46"/>
    </row>
    <row r="600" spans="7:7" x14ac:dyDescent="0.3">
      <c r="G600" s="46"/>
    </row>
    <row r="601" spans="7:7" x14ac:dyDescent="0.3">
      <c r="G601" s="46"/>
    </row>
    <row r="602" spans="7:7" x14ac:dyDescent="0.3">
      <c r="G602" s="46"/>
    </row>
    <row r="603" spans="7:7" x14ac:dyDescent="0.3">
      <c r="G603" s="46"/>
    </row>
    <row r="604" spans="7:7" x14ac:dyDescent="0.3">
      <c r="G604" s="46"/>
    </row>
    <row r="605" spans="7:7" x14ac:dyDescent="0.3">
      <c r="G605" s="46"/>
    </row>
    <row r="606" spans="7:7" x14ac:dyDescent="0.3">
      <c r="G606" s="46"/>
    </row>
    <row r="607" spans="7:7" x14ac:dyDescent="0.3">
      <c r="G607" s="46"/>
    </row>
    <row r="608" spans="7:7" x14ac:dyDescent="0.3">
      <c r="G608" s="46"/>
    </row>
    <row r="609" spans="7:7" x14ac:dyDescent="0.3">
      <c r="G609" s="46"/>
    </row>
    <row r="610" spans="7:7" x14ac:dyDescent="0.3">
      <c r="G610" s="46"/>
    </row>
    <row r="611" spans="7:7" x14ac:dyDescent="0.3">
      <c r="G611" s="46"/>
    </row>
    <row r="612" spans="7:7" x14ac:dyDescent="0.3">
      <c r="G612" s="46"/>
    </row>
    <row r="613" spans="7:7" x14ac:dyDescent="0.3">
      <c r="G613" s="46"/>
    </row>
    <row r="614" spans="7:7" x14ac:dyDescent="0.3">
      <c r="G614" s="46"/>
    </row>
    <row r="615" spans="7:7" x14ac:dyDescent="0.3">
      <c r="G615" s="46"/>
    </row>
    <row r="616" spans="7:7" x14ac:dyDescent="0.3">
      <c r="G616" s="46"/>
    </row>
    <row r="617" spans="7:7" x14ac:dyDescent="0.3">
      <c r="G617" s="46"/>
    </row>
    <row r="618" spans="7:7" x14ac:dyDescent="0.3">
      <c r="G618" s="46"/>
    </row>
    <row r="619" spans="7:7" x14ac:dyDescent="0.3">
      <c r="G619" s="46"/>
    </row>
    <row r="620" spans="7:7" x14ac:dyDescent="0.3">
      <c r="G620" s="46"/>
    </row>
    <row r="621" spans="7:7" x14ac:dyDescent="0.3">
      <c r="G621" s="46"/>
    </row>
    <row r="622" spans="7:7" x14ac:dyDescent="0.3">
      <c r="G622" s="46"/>
    </row>
    <row r="623" spans="7:7" x14ac:dyDescent="0.3">
      <c r="G623" s="46"/>
    </row>
    <row r="624" spans="7:7" x14ac:dyDescent="0.3">
      <c r="G624" s="46"/>
    </row>
    <row r="625" spans="7:7" x14ac:dyDescent="0.3">
      <c r="G625" s="46"/>
    </row>
    <row r="626" spans="7:7" x14ac:dyDescent="0.3">
      <c r="G626" s="46"/>
    </row>
    <row r="627" spans="7:7" x14ac:dyDescent="0.3">
      <c r="G627" s="46"/>
    </row>
    <row r="628" spans="7:7" x14ac:dyDescent="0.3">
      <c r="G628" s="46"/>
    </row>
    <row r="629" spans="7:7" x14ac:dyDescent="0.3">
      <c r="G629" s="46"/>
    </row>
    <row r="630" spans="7:7" x14ac:dyDescent="0.3">
      <c r="G630" s="46"/>
    </row>
    <row r="631" spans="7:7" x14ac:dyDescent="0.3">
      <c r="G631" s="46"/>
    </row>
    <row r="632" spans="7:7" x14ac:dyDescent="0.3">
      <c r="G632" s="46"/>
    </row>
    <row r="633" spans="7:7" x14ac:dyDescent="0.3">
      <c r="G633" s="46"/>
    </row>
    <row r="634" spans="7:7" x14ac:dyDescent="0.3">
      <c r="G634" s="46"/>
    </row>
    <row r="635" spans="7:7" x14ac:dyDescent="0.3">
      <c r="G635" s="46"/>
    </row>
    <row r="636" spans="7:7" x14ac:dyDescent="0.3">
      <c r="G636" s="46"/>
    </row>
    <row r="637" spans="7:7" x14ac:dyDescent="0.3">
      <c r="G637" s="46"/>
    </row>
    <row r="638" spans="7:7" x14ac:dyDescent="0.3">
      <c r="G638" s="46"/>
    </row>
    <row r="639" spans="7:7" x14ac:dyDescent="0.3">
      <c r="G639" s="46"/>
    </row>
    <row r="640" spans="7:7" x14ac:dyDescent="0.3">
      <c r="G640" s="46"/>
    </row>
    <row r="641" spans="7:7" x14ac:dyDescent="0.3">
      <c r="G641" s="46"/>
    </row>
    <row r="642" spans="7:7" x14ac:dyDescent="0.3">
      <c r="G642" s="46"/>
    </row>
    <row r="643" spans="7:7" x14ac:dyDescent="0.3">
      <c r="G643" s="46"/>
    </row>
    <row r="644" spans="7:7" x14ac:dyDescent="0.3">
      <c r="G644" s="46"/>
    </row>
    <row r="645" spans="7:7" x14ac:dyDescent="0.3">
      <c r="G645" s="46"/>
    </row>
    <row r="646" spans="7:7" x14ac:dyDescent="0.3">
      <c r="G646" s="46"/>
    </row>
    <row r="647" spans="7:7" x14ac:dyDescent="0.3">
      <c r="G647" s="46"/>
    </row>
    <row r="648" spans="7:7" x14ac:dyDescent="0.3">
      <c r="G648" s="46"/>
    </row>
    <row r="649" spans="7:7" x14ac:dyDescent="0.3">
      <c r="G649" s="46"/>
    </row>
    <row r="650" spans="7:7" x14ac:dyDescent="0.3">
      <c r="G650" s="46"/>
    </row>
    <row r="651" spans="7:7" x14ac:dyDescent="0.3">
      <c r="G651" s="46"/>
    </row>
    <row r="652" spans="7:7" x14ac:dyDescent="0.3">
      <c r="G652" s="46"/>
    </row>
    <row r="653" spans="7:7" x14ac:dyDescent="0.3">
      <c r="G653" s="46"/>
    </row>
    <row r="654" spans="7:7" x14ac:dyDescent="0.3">
      <c r="G654" s="46"/>
    </row>
    <row r="655" spans="7:7" x14ac:dyDescent="0.3">
      <c r="G655" s="46"/>
    </row>
    <row r="656" spans="7:7" x14ac:dyDescent="0.3">
      <c r="G656" s="46"/>
    </row>
    <row r="657" spans="7:7" x14ac:dyDescent="0.3">
      <c r="G657" s="46"/>
    </row>
    <row r="658" spans="7:7" x14ac:dyDescent="0.3">
      <c r="G658" s="46"/>
    </row>
    <row r="659" spans="7:7" x14ac:dyDescent="0.3">
      <c r="G659" s="46"/>
    </row>
    <row r="660" spans="7:7" x14ac:dyDescent="0.3">
      <c r="G660" s="46"/>
    </row>
    <row r="661" spans="7:7" x14ac:dyDescent="0.3">
      <c r="G661" s="46"/>
    </row>
    <row r="662" spans="7:7" x14ac:dyDescent="0.3">
      <c r="G662" s="46"/>
    </row>
    <row r="663" spans="7:7" x14ac:dyDescent="0.3">
      <c r="G663" s="46"/>
    </row>
    <row r="664" spans="7:7" x14ac:dyDescent="0.3">
      <c r="G664" s="46"/>
    </row>
    <row r="665" spans="7:7" x14ac:dyDescent="0.3">
      <c r="G665" s="46"/>
    </row>
    <row r="666" spans="7:7" x14ac:dyDescent="0.3">
      <c r="G666" s="46"/>
    </row>
    <row r="667" spans="7:7" x14ac:dyDescent="0.3">
      <c r="G667" s="46"/>
    </row>
    <row r="668" spans="7:7" x14ac:dyDescent="0.3">
      <c r="G668" s="46"/>
    </row>
    <row r="669" spans="7:7" x14ac:dyDescent="0.3">
      <c r="G669" s="46"/>
    </row>
    <row r="670" spans="7:7" x14ac:dyDescent="0.3">
      <c r="G670" s="46"/>
    </row>
    <row r="671" spans="7:7" x14ac:dyDescent="0.3">
      <c r="G671" s="46"/>
    </row>
    <row r="672" spans="7:7" x14ac:dyDescent="0.3">
      <c r="G672" s="46"/>
    </row>
    <row r="673" spans="7:7" x14ac:dyDescent="0.3">
      <c r="G673" s="46"/>
    </row>
    <row r="674" spans="7:7" x14ac:dyDescent="0.3">
      <c r="G674" s="46"/>
    </row>
    <row r="675" spans="7:7" x14ac:dyDescent="0.3">
      <c r="G675" s="46"/>
    </row>
    <row r="676" spans="7:7" x14ac:dyDescent="0.3">
      <c r="G676" s="46"/>
    </row>
    <row r="677" spans="7:7" x14ac:dyDescent="0.3">
      <c r="G677" s="46"/>
    </row>
    <row r="678" spans="7:7" x14ac:dyDescent="0.3">
      <c r="G678" s="46"/>
    </row>
    <row r="679" spans="7:7" x14ac:dyDescent="0.3">
      <c r="G679" s="46"/>
    </row>
    <row r="680" spans="7:7" x14ac:dyDescent="0.3">
      <c r="G680" s="46"/>
    </row>
    <row r="681" spans="7:7" x14ac:dyDescent="0.3">
      <c r="G681" s="46"/>
    </row>
    <row r="682" spans="7:7" x14ac:dyDescent="0.3">
      <c r="G682" s="46"/>
    </row>
    <row r="683" spans="7:7" x14ac:dyDescent="0.3">
      <c r="G683" s="46"/>
    </row>
    <row r="684" spans="7:7" x14ac:dyDescent="0.3">
      <c r="G684" s="46"/>
    </row>
    <row r="685" spans="7:7" x14ac:dyDescent="0.3">
      <c r="G685" s="46"/>
    </row>
    <row r="686" spans="7:7" x14ac:dyDescent="0.3">
      <c r="G686" s="46"/>
    </row>
    <row r="687" spans="7:7" x14ac:dyDescent="0.3">
      <c r="G687" s="46"/>
    </row>
    <row r="688" spans="7:7" x14ac:dyDescent="0.3">
      <c r="G688" s="46"/>
    </row>
    <row r="689" spans="7:7" x14ac:dyDescent="0.3">
      <c r="G689" s="46"/>
    </row>
    <row r="690" spans="7:7" x14ac:dyDescent="0.3">
      <c r="G690" s="46"/>
    </row>
    <row r="691" spans="7:7" x14ac:dyDescent="0.3">
      <c r="G691" s="46"/>
    </row>
    <row r="692" spans="7:7" x14ac:dyDescent="0.3">
      <c r="G692" s="46"/>
    </row>
    <row r="693" spans="7:7" x14ac:dyDescent="0.3">
      <c r="G693" s="46"/>
    </row>
    <row r="694" spans="7:7" x14ac:dyDescent="0.3">
      <c r="G694" s="46"/>
    </row>
    <row r="695" spans="7:7" x14ac:dyDescent="0.3">
      <c r="G695" s="46"/>
    </row>
    <row r="696" spans="7:7" x14ac:dyDescent="0.3">
      <c r="G696" s="46"/>
    </row>
    <row r="697" spans="7:7" x14ac:dyDescent="0.3">
      <c r="G697" s="46"/>
    </row>
    <row r="698" spans="7:7" x14ac:dyDescent="0.3">
      <c r="G698" s="46"/>
    </row>
    <row r="699" spans="7:7" x14ac:dyDescent="0.3">
      <c r="G699" s="46"/>
    </row>
    <row r="700" spans="7:7" x14ac:dyDescent="0.3">
      <c r="G700" s="46"/>
    </row>
    <row r="701" spans="7:7" x14ac:dyDescent="0.3">
      <c r="G701" s="46"/>
    </row>
    <row r="702" spans="7:7" x14ac:dyDescent="0.3">
      <c r="G702" s="46"/>
    </row>
    <row r="703" spans="7:7" x14ac:dyDescent="0.3">
      <c r="G703" s="46"/>
    </row>
    <row r="704" spans="7:7" x14ac:dyDescent="0.3">
      <c r="G704" s="46"/>
    </row>
    <row r="705" spans="7:7" x14ac:dyDescent="0.3">
      <c r="G705" s="46"/>
    </row>
    <row r="706" spans="7:7" x14ac:dyDescent="0.3">
      <c r="G706" s="46"/>
    </row>
    <row r="707" spans="7:7" x14ac:dyDescent="0.3">
      <c r="G707" s="46"/>
    </row>
    <row r="708" spans="7:7" x14ac:dyDescent="0.3">
      <c r="G708" s="46"/>
    </row>
    <row r="709" spans="7:7" x14ac:dyDescent="0.3">
      <c r="G709" s="46"/>
    </row>
    <row r="710" spans="7:7" x14ac:dyDescent="0.3">
      <c r="G710" s="46"/>
    </row>
    <row r="711" spans="7:7" x14ac:dyDescent="0.3">
      <c r="G711" s="46"/>
    </row>
    <row r="712" spans="7:7" x14ac:dyDescent="0.3">
      <c r="G712" s="46"/>
    </row>
    <row r="713" spans="7:7" x14ac:dyDescent="0.3">
      <c r="G713" s="46"/>
    </row>
    <row r="714" spans="7:7" x14ac:dyDescent="0.3">
      <c r="G714" s="46"/>
    </row>
    <row r="715" spans="7:7" x14ac:dyDescent="0.3">
      <c r="G715" s="46"/>
    </row>
    <row r="716" spans="7:7" x14ac:dyDescent="0.3">
      <c r="G716" s="46"/>
    </row>
    <row r="717" spans="7:7" x14ac:dyDescent="0.3">
      <c r="G717" s="46"/>
    </row>
    <row r="718" spans="7:7" x14ac:dyDescent="0.3">
      <c r="G718" s="46"/>
    </row>
    <row r="719" spans="7:7" x14ac:dyDescent="0.3">
      <c r="G719" s="46"/>
    </row>
    <row r="720" spans="7:7" x14ac:dyDescent="0.3">
      <c r="G720" s="46"/>
    </row>
    <row r="721" spans="7:7" x14ac:dyDescent="0.3">
      <c r="G721" s="46"/>
    </row>
    <row r="722" spans="7:7" x14ac:dyDescent="0.3">
      <c r="G722" s="46"/>
    </row>
    <row r="723" spans="7:7" x14ac:dyDescent="0.3">
      <c r="G723" s="46"/>
    </row>
    <row r="724" spans="7:7" x14ac:dyDescent="0.3">
      <c r="G724" s="46"/>
    </row>
    <row r="725" spans="7:7" x14ac:dyDescent="0.3">
      <c r="G725" s="46"/>
    </row>
    <row r="726" spans="7:7" x14ac:dyDescent="0.3">
      <c r="G726" s="46"/>
    </row>
    <row r="727" spans="7:7" x14ac:dyDescent="0.3">
      <c r="G727" s="46"/>
    </row>
    <row r="728" spans="7:7" x14ac:dyDescent="0.3">
      <c r="G728" s="46"/>
    </row>
    <row r="729" spans="7:7" x14ac:dyDescent="0.3">
      <c r="G729" s="46"/>
    </row>
    <row r="730" spans="7:7" x14ac:dyDescent="0.3">
      <c r="G730" s="46"/>
    </row>
    <row r="731" spans="7:7" x14ac:dyDescent="0.3">
      <c r="G731" s="46"/>
    </row>
    <row r="732" spans="7:7" x14ac:dyDescent="0.3">
      <c r="G732" s="46"/>
    </row>
    <row r="733" spans="7:7" x14ac:dyDescent="0.3">
      <c r="G733" s="46"/>
    </row>
    <row r="734" spans="7:7" x14ac:dyDescent="0.3">
      <c r="G734" s="46"/>
    </row>
    <row r="735" spans="7:7" x14ac:dyDescent="0.3">
      <c r="G735" s="46"/>
    </row>
    <row r="736" spans="7:7" x14ac:dyDescent="0.3">
      <c r="G736" s="46"/>
    </row>
    <row r="737" spans="7:7" x14ac:dyDescent="0.3">
      <c r="G737" s="46"/>
    </row>
    <row r="738" spans="7:7" x14ac:dyDescent="0.3">
      <c r="G738" s="46"/>
    </row>
    <row r="739" spans="7:7" x14ac:dyDescent="0.3">
      <c r="G739" s="46"/>
    </row>
    <row r="740" spans="7:7" x14ac:dyDescent="0.3">
      <c r="G740" s="46"/>
    </row>
    <row r="741" spans="7:7" x14ac:dyDescent="0.3">
      <c r="G741" s="46"/>
    </row>
    <row r="742" spans="7:7" x14ac:dyDescent="0.3">
      <c r="G742" s="46"/>
    </row>
    <row r="743" spans="7:7" x14ac:dyDescent="0.3">
      <c r="G743" s="46"/>
    </row>
    <row r="744" spans="7:7" x14ac:dyDescent="0.3">
      <c r="G744" s="46"/>
    </row>
    <row r="745" spans="7:7" x14ac:dyDescent="0.3">
      <c r="G745" s="46"/>
    </row>
    <row r="746" spans="7:7" x14ac:dyDescent="0.3">
      <c r="G746" s="46"/>
    </row>
    <row r="747" spans="7:7" x14ac:dyDescent="0.3">
      <c r="G747" s="46"/>
    </row>
    <row r="748" spans="7:7" x14ac:dyDescent="0.3">
      <c r="G748" s="46"/>
    </row>
    <row r="749" spans="7:7" x14ac:dyDescent="0.3">
      <c r="G749" s="46"/>
    </row>
    <row r="750" spans="7:7" x14ac:dyDescent="0.3">
      <c r="G750" s="46"/>
    </row>
    <row r="751" spans="7:7" x14ac:dyDescent="0.3">
      <c r="G751" s="46"/>
    </row>
    <row r="752" spans="7:7" x14ac:dyDescent="0.3">
      <c r="G752" s="46"/>
    </row>
    <row r="753" spans="7:7" x14ac:dyDescent="0.3">
      <c r="G753" s="46"/>
    </row>
    <row r="754" spans="7:7" x14ac:dyDescent="0.3">
      <c r="G754" s="46"/>
    </row>
    <row r="755" spans="7:7" x14ac:dyDescent="0.3">
      <c r="G755" s="46"/>
    </row>
    <row r="756" spans="7:7" x14ac:dyDescent="0.3">
      <c r="G756" s="46"/>
    </row>
    <row r="757" spans="7:7" x14ac:dyDescent="0.3">
      <c r="G757" s="46"/>
    </row>
    <row r="758" spans="7:7" x14ac:dyDescent="0.3">
      <c r="G758" s="46"/>
    </row>
    <row r="759" spans="7:7" x14ac:dyDescent="0.3">
      <c r="G759" s="46"/>
    </row>
    <row r="760" spans="7:7" x14ac:dyDescent="0.3">
      <c r="G760" s="46"/>
    </row>
    <row r="761" spans="7:7" x14ac:dyDescent="0.3">
      <c r="G761" s="46"/>
    </row>
    <row r="762" spans="7:7" x14ac:dyDescent="0.3">
      <c r="G762" s="46"/>
    </row>
    <row r="763" spans="7:7" x14ac:dyDescent="0.3">
      <c r="G763" s="46"/>
    </row>
    <row r="764" spans="7:7" x14ac:dyDescent="0.3">
      <c r="G764" s="46"/>
    </row>
    <row r="765" spans="7:7" x14ac:dyDescent="0.3">
      <c r="G765" s="46"/>
    </row>
    <row r="766" spans="7:7" x14ac:dyDescent="0.3">
      <c r="G766" s="46"/>
    </row>
    <row r="767" spans="7:7" x14ac:dyDescent="0.3">
      <c r="G767" s="46"/>
    </row>
    <row r="768" spans="7:7" x14ac:dyDescent="0.3">
      <c r="G768" s="46"/>
    </row>
    <row r="769" spans="7:7" x14ac:dyDescent="0.3">
      <c r="G769" s="46"/>
    </row>
    <row r="770" spans="7:7" x14ac:dyDescent="0.3">
      <c r="G770" s="46"/>
    </row>
    <row r="771" spans="7:7" x14ac:dyDescent="0.3">
      <c r="G771" s="46"/>
    </row>
    <row r="772" spans="7:7" x14ac:dyDescent="0.3">
      <c r="G772" s="46"/>
    </row>
    <row r="773" spans="7:7" x14ac:dyDescent="0.3">
      <c r="G773" s="46"/>
    </row>
    <row r="774" spans="7:7" x14ac:dyDescent="0.3">
      <c r="G774" s="46"/>
    </row>
    <row r="775" spans="7:7" x14ac:dyDescent="0.3">
      <c r="G775" s="46"/>
    </row>
    <row r="776" spans="7:7" x14ac:dyDescent="0.3">
      <c r="G776" s="46"/>
    </row>
    <row r="777" spans="7:7" x14ac:dyDescent="0.3">
      <c r="G777" s="46"/>
    </row>
    <row r="778" spans="7:7" x14ac:dyDescent="0.3">
      <c r="G778" s="46"/>
    </row>
    <row r="779" spans="7:7" x14ac:dyDescent="0.3">
      <c r="G779" s="46"/>
    </row>
    <row r="780" spans="7:7" x14ac:dyDescent="0.3">
      <c r="G780" s="46"/>
    </row>
    <row r="781" spans="7:7" x14ac:dyDescent="0.3">
      <c r="G781" s="46"/>
    </row>
    <row r="782" spans="7:7" x14ac:dyDescent="0.3">
      <c r="G782" s="46"/>
    </row>
    <row r="783" spans="7:7" x14ac:dyDescent="0.3">
      <c r="G783" s="46"/>
    </row>
    <row r="784" spans="7:7" x14ac:dyDescent="0.3">
      <c r="G784" s="46"/>
    </row>
    <row r="785" spans="7:7" x14ac:dyDescent="0.3">
      <c r="G785" s="46"/>
    </row>
    <row r="786" spans="7:7" x14ac:dyDescent="0.3">
      <c r="G786" s="46"/>
    </row>
    <row r="787" spans="7:7" x14ac:dyDescent="0.3">
      <c r="G787" s="46"/>
    </row>
    <row r="788" spans="7:7" x14ac:dyDescent="0.3">
      <c r="G788" s="46"/>
    </row>
    <row r="789" spans="7:7" x14ac:dyDescent="0.3">
      <c r="G789" s="46"/>
    </row>
    <row r="790" spans="7:7" x14ac:dyDescent="0.3">
      <c r="G790" s="46"/>
    </row>
    <row r="791" spans="7:7" x14ac:dyDescent="0.3">
      <c r="G791" s="46"/>
    </row>
    <row r="792" spans="7:7" x14ac:dyDescent="0.3">
      <c r="G792" s="46"/>
    </row>
    <row r="793" spans="7:7" x14ac:dyDescent="0.3">
      <c r="G793" s="46"/>
    </row>
    <row r="794" spans="7:7" x14ac:dyDescent="0.3">
      <c r="G794" s="46"/>
    </row>
    <row r="795" spans="7:7" x14ac:dyDescent="0.3">
      <c r="G795" s="46"/>
    </row>
    <row r="796" spans="7:7" x14ac:dyDescent="0.3">
      <c r="G796" s="46"/>
    </row>
    <row r="797" spans="7:7" x14ac:dyDescent="0.3">
      <c r="G797" s="46"/>
    </row>
    <row r="798" spans="7:7" x14ac:dyDescent="0.3">
      <c r="G798" s="46"/>
    </row>
    <row r="799" spans="7:7" x14ac:dyDescent="0.3">
      <c r="G799" s="46"/>
    </row>
    <row r="800" spans="7:7" x14ac:dyDescent="0.3">
      <c r="G800" s="46"/>
    </row>
    <row r="801" spans="7:7" x14ac:dyDescent="0.3">
      <c r="G801" s="46"/>
    </row>
    <row r="802" spans="7:7" x14ac:dyDescent="0.3">
      <c r="G802" s="46"/>
    </row>
    <row r="803" spans="7:7" x14ac:dyDescent="0.3">
      <c r="G803" s="46"/>
    </row>
    <row r="804" spans="7:7" x14ac:dyDescent="0.3">
      <c r="G804" s="46"/>
    </row>
    <row r="805" spans="7:7" x14ac:dyDescent="0.3">
      <c r="G805" s="46"/>
    </row>
    <row r="806" spans="7:7" x14ac:dyDescent="0.3">
      <c r="G806" s="46"/>
    </row>
    <row r="807" spans="7:7" x14ac:dyDescent="0.3">
      <c r="G807" s="46"/>
    </row>
    <row r="808" spans="7:7" x14ac:dyDescent="0.3">
      <c r="G808" s="46"/>
    </row>
    <row r="809" spans="7:7" x14ac:dyDescent="0.3">
      <c r="G809" s="46"/>
    </row>
    <row r="810" spans="7:7" x14ac:dyDescent="0.3">
      <c r="G810" s="46"/>
    </row>
    <row r="811" spans="7:7" x14ac:dyDescent="0.3">
      <c r="G811" s="46"/>
    </row>
    <row r="812" spans="7:7" x14ac:dyDescent="0.3">
      <c r="G812" s="46"/>
    </row>
    <row r="813" spans="7:7" x14ac:dyDescent="0.3">
      <c r="G813" s="46"/>
    </row>
    <row r="814" spans="7:7" x14ac:dyDescent="0.3">
      <c r="G814" s="46"/>
    </row>
    <row r="815" spans="7:7" x14ac:dyDescent="0.3">
      <c r="G815" s="46"/>
    </row>
    <row r="816" spans="7:7" x14ac:dyDescent="0.3">
      <c r="G816" s="46"/>
    </row>
    <row r="817" spans="7:7" x14ac:dyDescent="0.3">
      <c r="G817" s="46"/>
    </row>
    <row r="818" spans="7:7" x14ac:dyDescent="0.3">
      <c r="G818" s="46"/>
    </row>
    <row r="819" spans="7:7" x14ac:dyDescent="0.3">
      <c r="G819" s="46"/>
    </row>
    <row r="820" spans="7:7" x14ac:dyDescent="0.3">
      <c r="G820" s="46"/>
    </row>
    <row r="821" spans="7:7" x14ac:dyDescent="0.3">
      <c r="G821" s="46"/>
    </row>
    <row r="822" spans="7:7" x14ac:dyDescent="0.3">
      <c r="G822" s="46"/>
    </row>
    <row r="823" spans="7:7" x14ac:dyDescent="0.3">
      <c r="G823" s="46"/>
    </row>
    <row r="824" spans="7:7" x14ac:dyDescent="0.3">
      <c r="G824" s="46"/>
    </row>
    <row r="825" spans="7:7" x14ac:dyDescent="0.3">
      <c r="G825" s="46"/>
    </row>
    <row r="826" spans="7:7" x14ac:dyDescent="0.3">
      <c r="G826" s="46"/>
    </row>
    <row r="827" spans="7:7" x14ac:dyDescent="0.3">
      <c r="G827" s="46"/>
    </row>
    <row r="828" spans="7:7" x14ac:dyDescent="0.3">
      <c r="G828" s="46"/>
    </row>
    <row r="829" spans="7:7" x14ac:dyDescent="0.3">
      <c r="G829" s="46"/>
    </row>
    <row r="830" spans="7:7" x14ac:dyDescent="0.3">
      <c r="G830" s="46"/>
    </row>
    <row r="831" spans="7:7" x14ac:dyDescent="0.3">
      <c r="G831" s="46"/>
    </row>
    <row r="832" spans="7:7" x14ac:dyDescent="0.3">
      <c r="G832" s="46"/>
    </row>
    <row r="833" spans="7:7" x14ac:dyDescent="0.3">
      <c r="G833" s="46"/>
    </row>
    <row r="834" spans="7:7" x14ac:dyDescent="0.3">
      <c r="G834" s="46"/>
    </row>
    <row r="835" spans="7:7" x14ac:dyDescent="0.3">
      <c r="G835" s="46"/>
    </row>
    <row r="836" spans="7:7" x14ac:dyDescent="0.3">
      <c r="G836" s="46"/>
    </row>
    <row r="837" spans="7:7" x14ac:dyDescent="0.3">
      <c r="G837" s="46"/>
    </row>
    <row r="838" spans="7:7" x14ac:dyDescent="0.3">
      <c r="G838" s="46"/>
    </row>
    <row r="839" spans="7:7" x14ac:dyDescent="0.3">
      <c r="G839" s="46"/>
    </row>
    <row r="840" spans="7:7" x14ac:dyDescent="0.3">
      <c r="G840" s="46"/>
    </row>
    <row r="841" spans="7:7" x14ac:dyDescent="0.3">
      <c r="G841" s="46"/>
    </row>
    <row r="842" spans="7:7" x14ac:dyDescent="0.3">
      <c r="G842" s="46"/>
    </row>
    <row r="843" spans="7:7" x14ac:dyDescent="0.3">
      <c r="G843" s="46"/>
    </row>
    <row r="844" spans="7:7" x14ac:dyDescent="0.3">
      <c r="G844" s="46"/>
    </row>
    <row r="845" spans="7:7" x14ac:dyDescent="0.3">
      <c r="G845" s="46"/>
    </row>
    <row r="846" spans="7:7" x14ac:dyDescent="0.3">
      <c r="G846" s="46"/>
    </row>
    <row r="847" spans="7:7" x14ac:dyDescent="0.3">
      <c r="G847" s="46"/>
    </row>
    <row r="848" spans="7:7" x14ac:dyDescent="0.3">
      <c r="G848" s="46"/>
    </row>
    <row r="849" spans="7:7" x14ac:dyDescent="0.3">
      <c r="G849" s="46"/>
    </row>
    <row r="850" spans="7:7" x14ac:dyDescent="0.3">
      <c r="G850" s="46"/>
    </row>
    <row r="851" spans="7:7" x14ac:dyDescent="0.3">
      <c r="G851" s="46"/>
    </row>
    <row r="852" spans="7:7" x14ac:dyDescent="0.3">
      <c r="G852" s="46"/>
    </row>
    <row r="853" spans="7:7" x14ac:dyDescent="0.3">
      <c r="G853" s="46"/>
    </row>
    <row r="854" spans="7:7" x14ac:dyDescent="0.3">
      <c r="G854" s="46"/>
    </row>
    <row r="855" spans="7:7" x14ac:dyDescent="0.3">
      <c r="G855" s="46"/>
    </row>
    <row r="856" spans="7:7" x14ac:dyDescent="0.3">
      <c r="G856" s="46"/>
    </row>
    <row r="857" spans="7:7" x14ac:dyDescent="0.3">
      <c r="G857" s="46"/>
    </row>
    <row r="858" spans="7:7" x14ac:dyDescent="0.3">
      <c r="G858" s="46"/>
    </row>
    <row r="859" spans="7:7" x14ac:dyDescent="0.3">
      <c r="G859" s="46"/>
    </row>
    <row r="860" spans="7:7" x14ac:dyDescent="0.3">
      <c r="G860" s="46"/>
    </row>
    <row r="861" spans="7:7" x14ac:dyDescent="0.3">
      <c r="G861" s="46"/>
    </row>
    <row r="862" spans="7:7" x14ac:dyDescent="0.3">
      <c r="G862" s="46"/>
    </row>
    <row r="863" spans="7:7" x14ac:dyDescent="0.3">
      <c r="G863" s="46"/>
    </row>
    <row r="864" spans="7:7" x14ac:dyDescent="0.3">
      <c r="G864" s="46"/>
    </row>
    <row r="865" spans="7:7" x14ac:dyDescent="0.3">
      <c r="G865" s="46"/>
    </row>
    <row r="866" spans="7:7" x14ac:dyDescent="0.3">
      <c r="G866" s="46"/>
    </row>
    <row r="867" spans="7:7" x14ac:dyDescent="0.3">
      <c r="G867" s="46"/>
    </row>
    <row r="868" spans="7:7" x14ac:dyDescent="0.3">
      <c r="G868" s="46"/>
    </row>
    <row r="869" spans="7:7" x14ac:dyDescent="0.3">
      <c r="G869" s="46"/>
    </row>
    <row r="870" spans="7:7" x14ac:dyDescent="0.3">
      <c r="G870" s="46"/>
    </row>
    <row r="871" spans="7:7" x14ac:dyDescent="0.3">
      <c r="G871" s="46"/>
    </row>
    <row r="872" spans="7:7" x14ac:dyDescent="0.3">
      <c r="G872" s="46"/>
    </row>
    <row r="873" spans="7:7" x14ac:dyDescent="0.3">
      <c r="G873" s="46"/>
    </row>
    <row r="874" spans="7:7" x14ac:dyDescent="0.3">
      <c r="G874" s="46"/>
    </row>
    <row r="875" spans="7:7" x14ac:dyDescent="0.3">
      <c r="G875" s="46"/>
    </row>
    <row r="876" spans="7:7" x14ac:dyDescent="0.3">
      <c r="G876" s="46"/>
    </row>
    <row r="877" spans="7:7" x14ac:dyDescent="0.3">
      <c r="G877" s="46"/>
    </row>
    <row r="878" spans="7:7" x14ac:dyDescent="0.3">
      <c r="G878" s="46"/>
    </row>
    <row r="879" spans="7:7" x14ac:dyDescent="0.3">
      <c r="G879" s="46"/>
    </row>
    <row r="880" spans="7:7" x14ac:dyDescent="0.3">
      <c r="G880" s="46"/>
    </row>
    <row r="881" spans="7:7" x14ac:dyDescent="0.3">
      <c r="G881" s="46"/>
    </row>
    <row r="882" spans="7:7" x14ac:dyDescent="0.3">
      <c r="G882" s="46"/>
    </row>
    <row r="883" spans="7:7" x14ac:dyDescent="0.3">
      <c r="G883" s="46"/>
    </row>
    <row r="884" spans="7:7" x14ac:dyDescent="0.3">
      <c r="G884" s="46"/>
    </row>
    <row r="885" spans="7:7" x14ac:dyDescent="0.3">
      <c r="G885" s="46"/>
    </row>
    <row r="886" spans="7:7" x14ac:dyDescent="0.3">
      <c r="G886" s="46"/>
    </row>
    <row r="887" spans="7:7" x14ac:dyDescent="0.3">
      <c r="G887" s="46"/>
    </row>
    <row r="888" spans="7:7" x14ac:dyDescent="0.3">
      <c r="G888" s="46"/>
    </row>
    <row r="889" spans="7:7" x14ac:dyDescent="0.3">
      <c r="G889" s="46"/>
    </row>
    <row r="890" spans="7:7" x14ac:dyDescent="0.3">
      <c r="G890" s="46"/>
    </row>
    <row r="891" spans="7:7" x14ac:dyDescent="0.3">
      <c r="G891" s="46"/>
    </row>
    <row r="892" spans="7:7" x14ac:dyDescent="0.3">
      <c r="G892" s="46"/>
    </row>
    <row r="893" spans="7:7" x14ac:dyDescent="0.3">
      <c r="G893" s="46"/>
    </row>
    <row r="894" spans="7:7" x14ac:dyDescent="0.3">
      <c r="G894" s="46"/>
    </row>
    <row r="895" spans="7:7" x14ac:dyDescent="0.3">
      <c r="G895" s="46"/>
    </row>
    <row r="896" spans="7:7" x14ac:dyDescent="0.3">
      <c r="G896" s="46"/>
    </row>
    <row r="897" spans="7:7" x14ac:dyDescent="0.3">
      <c r="G897" s="46"/>
    </row>
    <row r="898" spans="7:7" x14ac:dyDescent="0.3">
      <c r="G898" s="46"/>
    </row>
    <row r="899" spans="7:7" x14ac:dyDescent="0.3">
      <c r="G899" s="46"/>
    </row>
    <row r="900" spans="7:7" x14ac:dyDescent="0.3">
      <c r="G900" s="46"/>
    </row>
    <row r="901" spans="7:7" x14ac:dyDescent="0.3">
      <c r="G901" s="46"/>
    </row>
    <row r="902" spans="7:7" x14ac:dyDescent="0.3">
      <c r="G902" s="46"/>
    </row>
    <row r="903" spans="7:7" x14ac:dyDescent="0.3">
      <c r="G903" s="46"/>
    </row>
    <row r="904" spans="7:7" x14ac:dyDescent="0.3">
      <c r="G904" s="46"/>
    </row>
    <row r="905" spans="7:7" x14ac:dyDescent="0.3">
      <c r="G905" s="46"/>
    </row>
    <row r="906" spans="7:7" x14ac:dyDescent="0.3">
      <c r="G906" s="46"/>
    </row>
    <row r="907" spans="7:7" x14ac:dyDescent="0.3">
      <c r="G907" s="46"/>
    </row>
    <row r="908" spans="7:7" x14ac:dyDescent="0.3">
      <c r="G908" s="46"/>
    </row>
    <row r="909" spans="7:7" x14ac:dyDescent="0.3">
      <c r="G909" s="46"/>
    </row>
    <row r="910" spans="7:7" x14ac:dyDescent="0.3">
      <c r="G910" s="46"/>
    </row>
    <row r="911" spans="7:7" x14ac:dyDescent="0.3">
      <c r="G911" s="46"/>
    </row>
    <row r="912" spans="7:7" x14ac:dyDescent="0.3">
      <c r="G912" s="46"/>
    </row>
    <row r="913" spans="7:7" x14ac:dyDescent="0.3">
      <c r="G913" s="46"/>
    </row>
    <row r="914" spans="7:7" x14ac:dyDescent="0.3">
      <c r="G914" s="46"/>
    </row>
    <row r="915" spans="7:7" x14ac:dyDescent="0.3">
      <c r="G915" s="46"/>
    </row>
    <row r="916" spans="7:7" x14ac:dyDescent="0.3">
      <c r="G916" s="46"/>
    </row>
    <row r="917" spans="7:7" x14ac:dyDescent="0.3">
      <c r="G917" s="46"/>
    </row>
    <row r="918" spans="7:7" x14ac:dyDescent="0.3">
      <c r="G918" s="46"/>
    </row>
    <row r="919" spans="7:7" x14ac:dyDescent="0.3">
      <c r="G919" s="46"/>
    </row>
    <row r="920" spans="7:7" x14ac:dyDescent="0.3">
      <c r="G920" s="46"/>
    </row>
    <row r="921" spans="7:7" x14ac:dyDescent="0.3">
      <c r="G921" s="46"/>
    </row>
    <row r="922" spans="7:7" x14ac:dyDescent="0.3">
      <c r="G922" s="46"/>
    </row>
    <row r="923" spans="7:7" x14ac:dyDescent="0.3">
      <c r="G923" s="46"/>
    </row>
    <row r="924" spans="7:7" x14ac:dyDescent="0.3">
      <c r="G924" s="46"/>
    </row>
    <row r="925" spans="7:7" x14ac:dyDescent="0.3">
      <c r="G925" s="46"/>
    </row>
    <row r="926" spans="7:7" x14ac:dyDescent="0.3">
      <c r="G926" s="46"/>
    </row>
    <row r="927" spans="7:7" x14ac:dyDescent="0.3">
      <c r="G927" s="46"/>
    </row>
    <row r="928" spans="7:7" x14ac:dyDescent="0.3">
      <c r="G928" s="46"/>
    </row>
    <row r="929" spans="7:7" x14ac:dyDescent="0.3">
      <c r="G929" s="46"/>
    </row>
    <row r="930" spans="7:7" x14ac:dyDescent="0.3">
      <c r="G930" s="46"/>
    </row>
    <row r="931" spans="7:7" x14ac:dyDescent="0.3">
      <c r="G931" s="46"/>
    </row>
    <row r="932" spans="7:7" x14ac:dyDescent="0.3">
      <c r="G932" s="46"/>
    </row>
    <row r="933" spans="7:7" x14ac:dyDescent="0.3">
      <c r="G933" s="46"/>
    </row>
    <row r="934" spans="7:7" x14ac:dyDescent="0.3">
      <c r="G934" s="46"/>
    </row>
    <row r="935" spans="7:7" x14ac:dyDescent="0.3">
      <c r="G935" s="46"/>
    </row>
    <row r="936" spans="7:7" x14ac:dyDescent="0.3">
      <c r="G936" s="46"/>
    </row>
    <row r="937" spans="7:7" x14ac:dyDescent="0.3">
      <c r="G937" s="46"/>
    </row>
    <row r="938" spans="7:7" x14ac:dyDescent="0.3">
      <c r="G938" s="46"/>
    </row>
    <row r="939" spans="7:7" x14ac:dyDescent="0.3">
      <c r="G939" s="46"/>
    </row>
    <row r="940" spans="7:7" x14ac:dyDescent="0.3">
      <c r="G940" s="46"/>
    </row>
    <row r="941" spans="7:7" x14ac:dyDescent="0.3">
      <c r="G941" s="46"/>
    </row>
    <row r="942" spans="7:7" x14ac:dyDescent="0.3">
      <c r="G942" s="46"/>
    </row>
    <row r="943" spans="7:7" x14ac:dyDescent="0.3">
      <c r="G943" s="46"/>
    </row>
    <row r="944" spans="7:7" x14ac:dyDescent="0.3">
      <c r="G944" s="46"/>
    </row>
    <row r="945" spans="7:7" x14ac:dyDescent="0.3">
      <c r="G945" s="46"/>
    </row>
    <row r="946" spans="7:7" x14ac:dyDescent="0.3">
      <c r="G946" s="46"/>
    </row>
    <row r="947" spans="7:7" x14ac:dyDescent="0.3">
      <c r="G947" s="46"/>
    </row>
    <row r="948" spans="7:7" x14ac:dyDescent="0.3">
      <c r="G948" s="46"/>
    </row>
    <row r="949" spans="7:7" x14ac:dyDescent="0.3">
      <c r="G949" s="46"/>
    </row>
    <row r="950" spans="7:7" x14ac:dyDescent="0.3">
      <c r="G950" s="46"/>
    </row>
    <row r="951" spans="7:7" x14ac:dyDescent="0.3">
      <c r="G951" s="46"/>
    </row>
    <row r="952" spans="7:7" x14ac:dyDescent="0.3">
      <c r="G952" s="46"/>
    </row>
    <row r="953" spans="7:7" x14ac:dyDescent="0.3">
      <c r="G953" s="46"/>
    </row>
    <row r="954" spans="7:7" x14ac:dyDescent="0.3">
      <c r="G954" s="46"/>
    </row>
    <row r="955" spans="7:7" x14ac:dyDescent="0.3">
      <c r="G955" s="46"/>
    </row>
    <row r="956" spans="7:7" x14ac:dyDescent="0.3">
      <c r="G956" s="46"/>
    </row>
    <row r="957" spans="7:7" x14ac:dyDescent="0.3">
      <c r="G957" s="46"/>
    </row>
    <row r="958" spans="7:7" x14ac:dyDescent="0.3">
      <c r="G958" s="46"/>
    </row>
    <row r="959" spans="7:7" x14ac:dyDescent="0.3">
      <c r="G959" s="46"/>
    </row>
    <row r="960" spans="7:7" x14ac:dyDescent="0.3">
      <c r="G960" s="46"/>
    </row>
    <row r="961" spans="7:7" x14ac:dyDescent="0.3">
      <c r="G961" s="46"/>
    </row>
    <row r="962" spans="7:7" x14ac:dyDescent="0.3">
      <c r="G962" s="46"/>
    </row>
    <row r="963" spans="7:7" x14ac:dyDescent="0.3">
      <c r="G963" s="46"/>
    </row>
    <row r="964" spans="7:7" x14ac:dyDescent="0.3">
      <c r="G964" s="46"/>
    </row>
    <row r="965" spans="7:7" x14ac:dyDescent="0.3">
      <c r="G965" s="46"/>
    </row>
    <row r="966" spans="7:7" x14ac:dyDescent="0.3">
      <c r="G966" s="46"/>
    </row>
    <row r="967" spans="7:7" x14ac:dyDescent="0.3">
      <c r="G967" s="46"/>
    </row>
    <row r="968" spans="7:7" x14ac:dyDescent="0.3">
      <c r="G968" s="46"/>
    </row>
    <row r="969" spans="7:7" x14ac:dyDescent="0.3">
      <c r="G969" s="46"/>
    </row>
    <row r="970" spans="7:7" x14ac:dyDescent="0.3">
      <c r="G970" s="46"/>
    </row>
    <row r="971" spans="7:7" x14ac:dyDescent="0.3">
      <c r="G971" s="46"/>
    </row>
    <row r="972" spans="7:7" x14ac:dyDescent="0.3">
      <c r="G972" s="46"/>
    </row>
    <row r="973" spans="7:7" x14ac:dyDescent="0.3">
      <c r="G973" s="46"/>
    </row>
    <row r="974" spans="7:7" x14ac:dyDescent="0.3">
      <c r="G974" s="46"/>
    </row>
    <row r="975" spans="7:7" x14ac:dyDescent="0.3">
      <c r="G975" s="46"/>
    </row>
    <row r="976" spans="7:7" x14ac:dyDescent="0.3">
      <c r="G976" s="46"/>
    </row>
    <row r="977" spans="7:7" x14ac:dyDescent="0.3">
      <c r="G977" s="46"/>
    </row>
    <row r="978" spans="7:7" x14ac:dyDescent="0.3">
      <c r="G978" s="46"/>
    </row>
    <row r="979" spans="7:7" x14ac:dyDescent="0.3">
      <c r="G979" s="46"/>
    </row>
    <row r="980" spans="7:7" x14ac:dyDescent="0.3">
      <c r="G980" s="46"/>
    </row>
    <row r="981" spans="7:7" x14ac:dyDescent="0.3">
      <c r="G981" s="46"/>
    </row>
    <row r="982" spans="7:7" x14ac:dyDescent="0.3">
      <c r="G982" s="46"/>
    </row>
    <row r="983" spans="7:7" x14ac:dyDescent="0.3">
      <c r="G983" s="46"/>
    </row>
    <row r="984" spans="7:7" x14ac:dyDescent="0.3">
      <c r="G984" s="46"/>
    </row>
    <row r="985" spans="7:7" x14ac:dyDescent="0.3">
      <c r="G985" s="46"/>
    </row>
    <row r="986" spans="7:7" x14ac:dyDescent="0.3">
      <c r="G986" s="46"/>
    </row>
    <row r="987" spans="7:7" x14ac:dyDescent="0.3">
      <c r="G987" s="46"/>
    </row>
    <row r="988" spans="7:7" x14ac:dyDescent="0.3">
      <c r="G988" s="46"/>
    </row>
    <row r="989" spans="7:7" x14ac:dyDescent="0.3">
      <c r="G989" s="46"/>
    </row>
    <row r="990" spans="7:7" x14ac:dyDescent="0.3">
      <c r="G990" s="46"/>
    </row>
    <row r="991" spans="7:7" x14ac:dyDescent="0.3">
      <c r="G991" s="46"/>
    </row>
    <row r="992" spans="7:7" x14ac:dyDescent="0.3">
      <c r="G992" s="46"/>
    </row>
    <row r="993" spans="7:7" x14ac:dyDescent="0.3">
      <c r="G993" s="46"/>
    </row>
    <row r="994" spans="7:7" x14ac:dyDescent="0.3">
      <c r="G994" s="46"/>
    </row>
    <row r="995" spans="7:7" x14ac:dyDescent="0.3">
      <c r="G995" s="46"/>
    </row>
    <row r="996" spans="7:7" x14ac:dyDescent="0.3">
      <c r="G996" s="46"/>
    </row>
    <row r="997" spans="7:7" x14ac:dyDescent="0.3">
      <c r="G997" s="46"/>
    </row>
    <row r="998" spans="7:7" x14ac:dyDescent="0.3">
      <c r="G998" s="46"/>
    </row>
    <row r="999" spans="7:7" x14ac:dyDescent="0.3">
      <c r="G999" s="46"/>
    </row>
    <row r="1000" spans="7:7" x14ac:dyDescent="0.3">
      <c r="G1000" s="46"/>
    </row>
    <row r="1001" spans="7:7" x14ac:dyDescent="0.3">
      <c r="G1001" s="46"/>
    </row>
    <row r="1002" spans="7:7" x14ac:dyDescent="0.3">
      <c r="G1002" s="46"/>
    </row>
    <row r="1003" spans="7:7" x14ac:dyDescent="0.3">
      <c r="G1003" s="46"/>
    </row>
    <row r="1004" spans="7:7" x14ac:dyDescent="0.3">
      <c r="G1004" s="46"/>
    </row>
    <row r="1005" spans="7:7" x14ac:dyDescent="0.3">
      <c r="G1005" s="46"/>
    </row>
    <row r="1006" spans="7:7" x14ac:dyDescent="0.3">
      <c r="G1006" s="46"/>
    </row>
    <row r="1007" spans="7:7" x14ac:dyDescent="0.3">
      <c r="G1007" s="46"/>
    </row>
    <row r="1008" spans="7:7" x14ac:dyDescent="0.3">
      <c r="G1008" s="46"/>
    </row>
    <row r="1009" spans="7:7" x14ac:dyDescent="0.3">
      <c r="G1009" s="46"/>
    </row>
    <row r="1010" spans="7:7" x14ac:dyDescent="0.3">
      <c r="G1010" s="46"/>
    </row>
    <row r="1011" spans="7:7" x14ac:dyDescent="0.3">
      <c r="G1011" s="46"/>
    </row>
    <row r="1012" spans="7:7" x14ac:dyDescent="0.3">
      <c r="G1012" s="46"/>
    </row>
    <row r="1013" spans="7:7" x14ac:dyDescent="0.3">
      <c r="G1013" s="46"/>
    </row>
    <row r="1014" spans="7:7" x14ac:dyDescent="0.3">
      <c r="G1014" s="46"/>
    </row>
    <row r="1015" spans="7:7" x14ac:dyDescent="0.3">
      <c r="G1015" s="46"/>
    </row>
    <row r="1016" spans="7:7" x14ac:dyDescent="0.3">
      <c r="G1016" s="46"/>
    </row>
    <row r="1017" spans="7:7" x14ac:dyDescent="0.3">
      <c r="G1017" s="46"/>
    </row>
    <row r="1018" spans="7:7" x14ac:dyDescent="0.3">
      <c r="G1018" s="46"/>
    </row>
    <row r="1019" spans="7:7" x14ac:dyDescent="0.3">
      <c r="G1019" s="46"/>
    </row>
    <row r="1020" spans="7:7" x14ac:dyDescent="0.3">
      <c r="G1020" s="46"/>
    </row>
    <row r="1021" spans="7:7" x14ac:dyDescent="0.3">
      <c r="G1021" s="46"/>
    </row>
    <row r="1022" spans="7:7" x14ac:dyDescent="0.3">
      <c r="G1022" s="46"/>
    </row>
    <row r="1023" spans="7:7" x14ac:dyDescent="0.3">
      <c r="G1023" s="46"/>
    </row>
    <row r="1024" spans="7:7" x14ac:dyDescent="0.3">
      <c r="G1024" s="46"/>
    </row>
    <row r="1025" spans="7:7" x14ac:dyDescent="0.3">
      <c r="G1025" s="46"/>
    </row>
    <row r="1026" spans="7:7" x14ac:dyDescent="0.3">
      <c r="G1026" s="46"/>
    </row>
    <row r="1027" spans="7:7" x14ac:dyDescent="0.3">
      <c r="G1027" s="46"/>
    </row>
    <row r="1028" spans="7:7" x14ac:dyDescent="0.3">
      <c r="G1028" s="46"/>
    </row>
    <row r="1029" spans="7:7" x14ac:dyDescent="0.3">
      <c r="G1029" s="46"/>
    </row>
    <row r="1030" spans="7:7" x14ac:dyDescent="0.3">
      <c r="G1030" s="46"/>
    </row>
    <row r="1031" spans="7:7" x14ac:dyDescent="0.3">
      <c r="G1031" s="46"/>
    </row>
    <row r="1032" spans="7:7" x14ac:dyDescent="0.3">
      <c r="G1032" s="46"/>
    </row>
    <row r="1033" spans="7:7" x14ac:dyDescent="0.3">
      <c r="G1033" s="46"/>
    </row>
    <row r="1034" spans="7:7" x14ac:dyDescent="0.3">
      <c r="G1034" s="46"/>
    </row>
    <row r="1035" spans="7:7" x14ac:dyDescent="0.3">
      <c r="G1035" s="46"/>
    </row>
    <row r="1036" spans="7:7" x14ac:dyDescent="0.3">
      <c r="G1036" s="46"/>
    </row>
    <row r="1037" spans="7:7" x14ac:dyDescent="0.3">
      <c r="G1037" s="46"/>
    </row>
    <row r="1038" spans="7:7" x14ac:dyDescent="0.3">
      <c r="G1038" s="46"/>
    </row>
    <row r="1039" spans="7:7" x14ac:dyDescent="0.3">
      <c r="G1039" s="46"/>
    </row>
    <row r="1040" spans="7:7" x14ac:dyDescent="0.3">
      <c r="G1040" s="46"/>
    </row>
    <row r="1041" spans="7:7" x14ac:dyDescent="0.3">
      <c r="G1041" s="46"/>
    </row>
    <row r="1042" spans="7:7" x14ac:dyDescent="0.3">
      <c r="G1042" s="46"/>
    </row>
    <row r="1043" spans="7:7" x14ac:dyDescent="0.3">
      <c r="G1043" s="46"/>
    </row>
    <row r="1044" spans="7:7" x14ac:dyDescent="0.3">
      <c r="G1044" s="46"/>
    </row>
    <row r="1045" spans="7:7" x14ac:dyDescent="0.3">
      <c r="G1045" s="46"/>
    </row>
    <row r="1046" spans="7:7" x14ac:dyDescent="0.3">
      <c r="G1046" s="46"/>
    </row>
    <row r="1047" spans="7:7" x14ac:dyDescent="0.3">
      <c r="G1047" s="46"/>
    </row>
    <row r="1048" spans="7:7" x14ac:dyDescent="0.3">
      <c r="G1048" s="46"/>
    </row>
    <row r="1049" spans="7:7" x14ac:dyDescent="0.3">
      <c r="G1049" s="46"/>
    </row>
    <row r="1050" spans="7:7" x14ac:dyDescent="0.3">
      <c r="G1050" s="46"/>
    </row>
    <row r="1051" spans="7:7" x14ac:dyDescent="0.3">
      <c r="G1051" s="46"/>
    </row>
    <row r="1052" spans="7:7" x14ac:dyDescent="0.3">
      <c r="G1052" s="46"/>
    </row>
    <row r="1053" spans="7:7" x14ac:dyDescent="0.3">
      <c r="G1053" s="46"/>
    </row>
    <row r="1054" spans="7:7" x14ac:dyDescent="0.3">
      <c r="G1054" s="46"/>
    </row>
    <row r="1055" spans="7:7" x14ac:dyDescent="0.3">
      <c r="G1055" s="46"/>
    </row>
    <row r="1056" spans="7:7" x14ac:dyDescent="0.3">
      <c r="G1056" s="46"/>
    </row>
    <row r="1057" spans="7:7" x14ac:dyDescent="0.3">
      <c r="G1057" s="46"/>
    </row>
    <row r="1058" spans="7:7" x14ac:dyDescent="0.3">
      <c r="G1058" s="46"/>
    </row>
    <row r="1059" spans="7:7" x14ac:dyDescent="0.3">
      <c r="G1059" s="46"/>
    </row>
    <row r="1060" spans="7:7" x14ac:dyDescent="0.3">
      <c r="G1060" s="46"/>
    </row>
    <row r="1061" spans="7:7" x14ac:dyDescent="0.3">
      <c r="G1061" s="46"/>
    </row>
    <row r="1062" spans="7:7" x14ac:dyDescent="0.3">
      <c r="G1062" s="46"/>
    </row>
    <row r="1063" spans="7:7" x14ac:dyDescent="0.3">
      <c r="G1063" s="46"/>
    </row>
    <row r="1064" spans="7:7" x14ac:dyDescent="0.3">
      <c r="G1064" s="46"/>
    </row>
    <row r="1065" spans="7:7" x14ac:dyDescent="0.3">
      <c r="G1065" s="46"/>
    </row>
    <row r="1066" spans="7:7" x14ac:dyDescent="0.3">
      <c r="G1066" s="46"/>
    </row>
    <row r="1067" spans="7:7" x14ac:dyDescent="0.3">
      <c r="G1067" s="46"/>
    </row>
    <row r="1068" spans="7:7" x14ac:dyDescent="0.3">
      <c r="G1068" s="46"/>
    </row>
    <row r="1069" spans="7:7" x14ac:dyDescent="0.3">
      <c r="G1069" s="46"/>
    </row>
    <row r="1070" spans="7:7" x14ac:dyDescent="0.3">
      <c r="G1070" s="46"/>
    </row>
    <row r="1071" spans="7:7" x14ac:dyDescent="0.3">
      <c r="G1071" s="46"/>
    </row>
    <row r="1072" spans="7:7" x14ac:dyDescent="0.3">
      <c r="G1072" s="46"/>
    </row>
    <row r="1073" spans="7:7" x14ac:dyDescent="0.3">
      <c r="G1073" s="46"/>
    </row>
    <row r="1074" spans="7:7" x14ac:dyDescent="0.3">
      <c r="G1074" s="46"/>
    </row>
    <row r="1075" spans="7:7" x14ac:dyDescent="0.3">
      <c r="G1075" s="46"/>
    </row>
    <row r="1076" spans="7:7" x14ac:dyDescent="0.3">
      <c r="G1076" s="46"/>
    </row>
    <row r="1077" spans="7:7" x14ac:dyDescent="0.3">
      <c r="G1077" s="46"/>
    </row>
    <row r="1078" spans="7:7" x14ac:dyDescent="0.3">
      <c r="G1078" s="46"/>
    </row>
    <row r="1079" spans="7:7" x14ac:dyDescent="0.3">
      <c r="G1079" s="46"/>
    </row>
    <row r="1080" spans="7:7" x14ac:dyDescent="0.3">
      <c r="G1080" s="46"/>
    </row>
    <row r="1081" spans="7:7" x14ac:dyDescent="0.3">
      <c r="G1081" s="46"/>
    </row>
    <row r="1082" spans="7:7" x14ac:dyDescent="0.3">
      <c r="G1082" s="46"/>
    </row>
    <row r="1083" spans="7:7" x14ac:dyDescent="0.3">
      <c r="G1083" s="46"/>
    </row>
    <row r="1084" spans="7:7" x14ac:dyDescent="0.3">
      <c r="G1084" s="46"/>
    </row>
    <row r="1085" spans="7:7" x14ac:dyDescent="0.3">
      <c r="G1085" s="46"/>
    </row>
    <row r="1086" spans="7:7" x14ac:dyDescent="0.3">
      <c r="G1086" s="46"/>
    </row>
    <row r="1087" spans="7:7" x14ac:dyDescent="0.3">
      <c r="G1087" s="46"/>
    </row>
    <row r="1088" spans="7:7" x14ac:dyDescent="0.3">
      <c r="G1088" s="46"/>
    </row>
    <row r="1089" spans="7:7" x14ac:dyDescent="0.3">
      <c r="G1089" s="46"/>
    </row>
    <row r="1090" spans="7:7" x14ac:dyDescent="0.3">
      <c r="G1090" s="46"/>
    </row>
    <row r="1091" spans="7:7" x14ac:dyDescent="0.3">
      <c r="G1091" s="46"/>
    </row>
    <row r="1092" spans="7:7" x14ac:dyDescent="0.3">
      <c r="G1092" s="46"/>
    </row>
    <row r="1093" spans="7:7" x14ac:dyDescent="0.3">
      <c r="G1093" s="46"/>
    </row>
    <row r="1094" spans="7:7" x14ac:dyDescent="0.3">
      <c r="G1094" s="46"/>
    </row>
    <row r="1095" spans="7:7" x14ac:dyDescent="0.3">
      <c r="G1095" s="46"/>
    </row>
    <row r="1096" spans="7:7" x14ac:dyDescent="0.3">
      <c r="G1096" s="46"/>
    </row>
    <row r="1097" spans="7:7" x14ac:dyDescent="0.3">
      <c r="G1097" s="46"/>
    </row>
    <row r="1098" spans="7:7" x14ac:dyDescent="0.3">
      <c r="G1098" s="46"/>
    </row>
    <row r="1099" spans="7:7" x14ac:dyDescent="0.3">
      <c r="G1099" s="46"/>
    </row>
    <row r="1100" spans="7:7" x14ac:dyDescent="0.3">
      <c r="G1100" s="46"/>
    </row>
    <row r="1101" spans="7:7" x14ac:dyDescent="0.3">
      <c r="G1101" s="46"/>
    </row>
    <row r="1102" spans="7:7" x14ac:dyDescent="0.3">
      <c r="G1102" s="46"/>
    </row>
    <row r="1103" spans="7:7" x14ac:dyDescent="0.3">
      <c r="G1103" s="46"/>
    </row>
    <row r="1104" spans="7:7" x14ac:dyDescent="0.3">
      <c r="G1104" s="46"/>
    </row>
    <row r="1105" spans="7:7" x14ac:dyDescent="0.3">
      <c r="G1105" s="46"/>
    </row>
    <row r="1106" spans="7:7" x14ac:dyDescent="0.3">
      <c r="G1106" s="46"/>
    </row>
    <row r="1107" spans="7:7" x14ac:dyDescent="0.3">
      <c r="G1107" s="46"/>
    </row>
    <row r="1108" spans="7:7" x14ac:dyDescent="0.3">
      <c r="G1108" s="46"/>
    </row>
    <row r="1109" spans="7:7" x14ac:dyDescent="0.3">
      <c r="G1109" s="46"/>
    </row>
    <row r="1110" spans="7:7" x14ac:dyDescent="0.3">
      <c r="G1110" s="46"/>
    </row>
    <row r="1111" spans="7:7" x14ac:dyDescent="0.3">
      <c r="G1111" s="46"/>
    </row>
    <row r="1112" spans="7:7" x14ac:dyDescent="0.3">
      <c r="G1112" s="46"/>
    </row>
    <row r="1113" spans="7:7" x14ac:dyDescent="0.3">
      <c r="G1113" s="46"/>
    </row>
    <row r="1114" spans="7:7" x14ac:dyDescent="0.3">
      <c r="G1114" s="46"/>
    </row>
    <row r="1115" spans="7:7" x14ac:dyDescent="0.3">
      <c r="G1115" s="46"/>
    </row>
    <row r="1116" spans="7:7" x14ac:dyDescent="0.3">
      <c r="G1116" s="46"/>
    </row>
    <row r="1117" spans="7:7" x14ac:dyDescent="0.3">
      <c r="G1117" s="46"/>
    </row>
    <row r="1118" spans="7:7" x14ac:dyDescent="0.3">
      <c r="G1118" s="46"/>
    </row>
    <row r="1119" spans="7:7" x14ac:dyDescent="0.3">
      <c r="G1119" s="46"/>
    </row>
    <row r="1120" spans="7:7" x14ac:dyDescent="0.3">
      <c r="G1120" s="46"/>
    </row>
    <row r="1121" spans="7:7" x14ac:dyDescent="0.3">
      <c r="G1121" s="46"/>
    </row>
    <row r="1122" spans="7:7" x14ac:dyDescent="0.3">
      <c r="G1122" s="46"/>
    </row>
    <row r="1123" spans="7:7" x14ac:dyDescent="0.3">
      <c r="G1123" s="46"/>
    </row>
    <row r="1124" spans="7:7" x14ac:dyDescent="0.3">
      <c r="G1124" s="46"/>
    </row>
    <row r="1125" spans="7:7" x14ac:dyDescent="0.3">
      <c r="G1125" s="46"/>
    </row>
    <row r="1126" spans="7:7" x14ac:dyDescent="0.3">
      <c r="G1126" s="46"/>
    </row>
    <row r="1127" spans="7:7" x14ac:dyDescent="0.3">
      <c r="G1127" s="46"/>
    </row>
    <row r="1128" spans="7:7" x14ac:dyDescent="0.3">
      <c r="G1128" s="46"/>
    </row>
    <row r="1129" spans="7:7" x14ac:dyDescent="0.3">
      <c r="G1129" s="46"/>
    </row>
    <row r="1130" spans="7:7" x14ac:dyDescent="0.3">
      <c r="G1130" s="46"/>
    </row>
    <row r="1131" spans="7:7" x14ac:dyDescent="0.3">
      <c r="G1131" s="46"/>
    </row>
    <row r="1132" spans="7:7" x14ac:dyDescent="0.3">
      <c r="G1132" s="46"/>
    </row>
    <row r="1133" spans="7:7" x14ac:dyDescent="0.3">
      <c r="G1133" s="46"/>
    </row>
    <row r="1134" spans="7:7" x14ac:dyDescent="0.3">
      <c r="G1134" s="46"/>
    </row>
    <row r="1135" spans="7:7" x14ac:dyDescent="0.3">
      <c r="G1135" s="46"/>
    </row>
    <row r="1136" spans="7:7" x14ac:dyDescent="0.3">
      <c r="G1136" s="46"/>
    </row>
    <row r="1137" spans="7:7" x14ac:dyDescent="0.3">
      <c r="G1137" s="46"/>
    </row>
    <row r="1138" spans="7:7" x14ac:dyDescent="0.3">
      <c r="G1138" s="46"/>
    </row>
    <row r="1139" spans="7:7" x14ac:dyDescent="0.3">
      <c r="G1139" s="46"/>
    </row>
    <row r="1140" spans="7:7" x14ac:dyDescent="0.3">
      <c r="G1140" s="46"/>
    </row>
    <row r="1141" spans="7:7" x14ac:dyDescent="0.3">
      <c r="G1141" s="46"/>
    </row>
    <row r="1142" spans="7:7" x14ac:dyDescent="0.3">
      <c r="G1142" s="46"/>
    </row>
    <row r="1143" spans="7:7" x14ac:dyDescent="0.3">
      <c r="G1143" s="46"/>
    </row>
    <row r="1144" spans="7:7" x14ac:dyDescent="0.3">
      <c r="G1144" s="46"/>
    </row>
    <row r="1145" spans="7:7" x14ac:dyDescent="0.3">
      <c r="G1145" s="46"/>
    </row>
    <row r="1146" spans="7:7" x14ac:dyDescent="0.3">
      <c r="G1146" s="46"/>
    </row>
    <row r="1147" spans="7:7" x14ac:dyDescent="0.3">
      <c r="G1147" s="46"/>
    </row>
    <row r="1148" spans="7:7" x14ac:dyDescent="0.3">
      <c r="G1148" s="46"/>
    </row>
    <row r="1149" spans="7:7" x14ac:dyDescent="0.3">
      <c r="G1149" s="46"/>
    </row>
    <row r="1150" spans="7:7" x14ac:dyDescent="0.3">
      <c r="G1150" s="46"/>
    </row>
    <row r="1151" spans="7:7" x14ac:dyDescent="0.3">
      <c r="G1151" s="46"/>
    </row>
    <row r="1152" spans="7:7" x14ac:dyDescent="0.3">
      <c r="G1152" s="46"/>
    </row>
    <row r="1153" spans="7:7" x14ac:dyDescent="0.3">
      <c r="G1153" s="46"/>
    </row>
    <row r="1154" spans="7:7" x14ac:dyDescent="0.3">
      <c r="G1154" s="46"/>
    </row>
    <row r="1155" spans="7:7" x14ac:dyDescent="0.3">
      <c r="G1155" s="46"/>
    </row>
    <row r="1156" spans="7:7" x14ac:dyDescent="0.3">
      <c r="G1156" s="46"/>
    </row>
    <row r="1157" spans="7:7" x14ac:dyDescent="0.3">
      <c r="G1157" s="46"/>
    </row>
    <row r="1158" spans="7:7" x14ac:dyDescent="0.3">
      <c r="G1158" s="46"/>
    </row>
    <row r="1159" spans="7:7" x14ac:dyDescent="0.3">
      <c r="G1159" s="46"/>
    </row>
    <row r="1160" spans="7:7" x14ac:dyDescent="0.3">
      <c r="G1160" s="46"/>
    </row>
    <row r="1161" spans="7:7" x14ac:dyDescent="0.3">
      <c r="G1161" s="46"/>
    </row>
    <row r="1162" spans="7:7" x14ac:dyDescent="0.3">
      <c r="G1162" s="46"/>
    </row>
    <row r="1163" spans="7:7" x14ac:dyDescent="0.3">
      <c r="G1163" s="46"/>
    </row>
    <row r="1164" spans="7:7" x14ac:dyDescent="0.3">
      <c r="G1164" s="46"/>
    </row>
    <row r="1165" spans="7:7" x14ac:dyDescent="0.3">
      <c r="G1165" s="46"/>
    </row>
    <row r="1166" spans="7:7" x14ac:dyDescent="0.3">
      <c r="G1166" s="46"/>
    </row>
    <row r="1167" spans="7:7" x14ac:dyDescent="0.3">
      <c r="G1167" s="46"/>
    </row>
    <row r="1168" spans="7:7" x14ac:dyDescent="0.3">
      <c r="G1168" s="46"/>
    </row>
    <row r="1169" spans="7:7" x14ac:dyDescent="0.3">
      <c r="G1169" s="46"/>
    </row>
    <row r="1170" spans="7:7" x14ac:dyDescent="0.3">
      <c r="G1170" s="46"/>
    </row>
    <row r="1171" spans="7:7" x14ac:dyDescent="0.3">
      <c r="G1171" s="46"/>
    </row>
    <row r="1172" spans="7:7" x14ac:dyDescent="0.3">
      <c r="G1172" s="46"/>
    </row>
    <row r="1173" spans="7:7" x14ac:dyDescent="0.3">
      <c r="G1173" s="46"/>
    </row>
    <row r="1174" spans="7:7" x14ac:dyDescent="0.3">
      <c r="G1174" s="46"/>
    </row>
    <row r="1175" spans="7:7" x14ac:dyDescent="0.3">
      <c r="G1175" s="46"/>
    </row>
    <row r="1176" spans="7:7" x14ac:dyDescent="0.3">
      <c r="G1176" s="46"/>
    </row>
    <row r="1177" spans="7:7" x14ac:dyDescent="0.3">
      <c r="G1177" s="46"/>
    </row>
    <row r="1178" spans="7:7" x14ac:dyDescent="0.3">
      <c r="G1178" s="46"/>
    </row>
    <row r="1179" spans="7:7" x14ac:dyDescent="0.3">
      <c r="G1179" s="46"/>
    </row>
    <row r="1180" spans="7:7" x14ac:dyDescent="0.3">
      <c r="G1180" s="46"/>
    </row>
    <row r="1181" spans="7:7" x14ac:dyDescent="0.3">
      <c r="G1181" s="46"/>
    </row>
    <row r="1182" spans="7:7" x14ac:dyDescent="0.3">
      <c r="G1182" s="46"/>
    </row>
    <row r="1183" spans="7:7" x14ac:dyDescent="0.3">
      <c r="G1183" s="46"/>
    </row>
    <row r="1184" spans="7:7" x14ac:dyDescent="0.3">
      <c r="G1184" s="46"/>
    </row>
    <row r="1185" spans="7:7" x14ac:dyDescent="0.3">
      <c r="G1185" s="46"/>
    </row>
    <row r="1186" spans="7:7" x14ac:dyDescent="0.3">
      <c r="G1186" s="46"/>
    </row>
    <row r="1187" spans="7:7" x14ac:dyDescent="0.3">
      <c r="G1187" s="46"/>
    </row>
    <row r="1188" spans="7:7" x14ac:dyDescent="0.3">
      <c r="G1188" s="46"/>
    </row>
    <row r="1189" spans="7:7" x14ac:dyDescent="0.3">
      <c r="G1189" s="46"/>
    </row>
    <row r="1190" spans="7:7" x14ac:dyDescent="0.3">
      <c r="G1190" s="46"/>
    </row>
    <row r="1191" spans="7:7" x14ac:dyDescent="0.3">
      <c r="G1191" s="46"/>
    </row>
    <row r="1192" spans="7:7" x14ac:dyDescent="0.3">
      <c r="G1192" s="46"/>
    </row>
    <row r="1193" spans="7:7" x14ac:dyDescent="0.3">
      <c r="G1193" s="46"/>
    </row>
    <row r="1194" spans="7:7" x14ac:dyDescent="0.3">
      <c r="G1194" s="46"/>
    </row>
    <row r="1195" spans="7:7" x14ac:dyDescent="0.3">
      <c r="G1195" s="46"/>
    </row>
    <row r="1196" spans="7:7" x14ac:dyDescent="0.3">
      <c r="G1196" s="46"/>
    </row>
    <row r="1197" spans="7:7" x14ac:dyDescent="0.3">
      <c r="G1197" s="46"/>
    </row>
    <row r="1198" spans="7:7" x14ac:dyDescent="0.3">
      <c r="G1198" s="46"/>
    </row>
    <row r="1199" spans="7:7" x14ac:dyDescent="0.3">
      <c r="G1199" s="46"/>
    </row>
    <row r="1200" spans="7:7" x14ac:dyDescent="0.3">
      <c r="G1200" s="46"/>
    </row>
    <row r="1201" spans="7:7" x14ac:dyDescent="0.3">
      <c r="G1201" s="46"/>
    </row>
    <row r="1202" spans="7:7" x14ac:dyDescent="0.3">
      <c r="G1202" s="46"/>
    </row>
    <row r="1203" spans="7:7" x14ac:dyDescent="0.3">
      <c r="G1203" s="46"/>
    </row>
    <row r="1204" spans="7:7" x14ac:dyDescent="0.3">
      <c r="G1204" s="46"/>
    </row>
    <row r="1205" spans="7:7" x14ac:dyDescent="0.3">
      <c r="G1205" s="46"/>
    </row>
    <row r="1206" spans="7:7" x14ac:dyDescent="0.3">
      <c r="G1206" s="46"/>
    </row>
    <row r="1207" spans="7:7" x14ac:dyDescent="0.3">
      <c r="G1207" s="46"/>
    </row>
    <row r="1208" spans="7:7" x14ac:dyDescent="0.3">
      <c r="G1208" s="46"/>
    </row>
    <row r="1209" spans="7:7" x14ac:dyDescent="0.3">
      <c r="G1209" s="46"/>
    </row>
    <row r="1210" spans="7:7" x14ac:dyDescent="0.3">
      <c r="G1210" s="46"/>
    </row>
    <row r="1211" spans="7:7" x14ac:dyDescent="0.3">
      <c r="G1211" s="46"/>
    </row>
    <row r="1212" spans="7:7" x14ac:dyDescent="0.3">
      <c r="G1212" s="46"/>
    </row>
    <row r="1213" spans="7:7" x14ac:dyDescent="0.3">
      <c r="G1213" s="46"/>
    </row>
    <row r="1214" spans="7:7" x14ac:dyDescent="0.3">
      <c r="G1214" s="46"/>
    </row>
    <row r="1215" spans="7:7" x14ac:dyDescent="0.3">
      <c r="G1215" s="46"/>
    </row>
    <row r="1216" spans="7:7" x14ac:dyDescent="0.3">
      <c r="G1216" s="46"/>
    </row>
    <row r="1217" spans="7:7" x14ac:dyDescent="0.3">
      <c r="G1217" s="46"/>
    </row>
    <row r="1218" spans="7:7" x14ac:dyDescent="0.3">
      <c r="G1218" s="46"/>
    </row>
    <row r="1219" spans="7:7" x14ac:dyDescent="0.3">
      <c r="G1219" s="46"/>
    </row>
    <row r="1220" spans="7:7" x14ac:dyDescent="0.3">
      <c r="G1220" s="46"/>
    </row>
    <row r="1221" spans="7:7" x14ac:dyDescent="0.3">
      <c r="G1221" s="46"/>
    </row>
    <row r="1222" spans="7:7" x14ac:dyDescent="0.3">
      <c r="G1222" s="46"/>
    </row>
    <row r="1223" spans="7:7" x14ac:dyDescent="0.3">
      <c r="G1223" s="46"/>
    </row>
    <row r="1224" spans="7:7" x14ac:dyDescent="0.3">
      <c r="G1224" s="46"/>
    </row>
    <row r="1225" spans="7:7" x14ac:dyDescent="0.3">
      <c r="G1225" s="46"/>
    </row>
    <row r="1226" spans="7:7" x14ac:dyDescent="0.3">
      <c r="G1226" s="46"/>
    </row>
    <row r="1227" spans="7:7" x14ac:dyDescent="0.3">
      <c r="G1227" s="46"/>
    </row>
    <row r="1228" spans="7:7" x14ac:dyDescent="0.3">
      <c r="G1228" s="46"/>
    </row>
    <row r="1229" spans="7:7" x14ac:dyDescent="0.3">
      <c r="G1229" s="46"/>
    </row>
    <row r="1230" spans="7:7" x14ac:dyDescent="0.3">
      <c r="G1230" s="46"/>
    </row>
    <row r="1231" spans="7:7" x14ac:dyDescent="0.3">
      <c r="G1231" s="46"/>
    </row>
    <row r="1232" spans="7:7" x14ac:dyDescent="0.3">
      <c r="G1232" s="46"/>
    </row>
    <row r="1233" spans="7:7" x14ac:dyDescent="0.3">
      <c r="G1233" s="46"/>
    </row>
    <row r="1234" spans="7:7" x14ac:dyDescent="0.3">
      <c r="G1234" s="46"/>
    </row>
    <row r="1235" spans="7:7" x14ac:dyDescent="0.3">
      <c r="G1235" s="46"/>
    </row>
    <row r="1236" spans="7:7" x14ac:dyDescent="0.3">
      <c r="G1236" s="46"/>
    </row>
    <row r="1237" spans="7:7" x14ac:dyDescent="0.3">
      <c r="G1237" s="46"/>
    </row>
    <row r="1238" spans="7:7" x14ac:dyDescent="0.3">
      <c r="G1238" s="46"/>
    </row>
    <row r="1239" spans="7:7" x14ac:dyDescent="0.3">
      <c r="G1239" s="46"/>
    </row>
    <row r="1240" spans="7:7" x14ac:dyDescent="0.3">
      <c r="G1240" s="46"/>
    </row>
    <row r="1241" spans="7:7" x14ac:dyDescent="0.3">
      <c r="G1241" s="46"/>
    </row>
    <row r="1242" spans="7:7" x14ac:dyDescent="0.3">
      <c r="G1242" s="46"/>
    </row>
    <row r="1243" spans="7:7" x14ac:dyDescent="0.3">
      <c r="G1243" s="46"/>
    </row>
    <row r="1244" spans="7:7" x14ac:dyDescent="0.3">
      <c r="G1244" s="46"/>
    </row>
    <row r="1245" spans="7:7" x14ac:dyDescent="0.3">
      <c r="G1245" s="46"/>
    </row>
    <row r="1246" spans="7:7" x14ac:dyDescent="0.3">
      <c r="G1246" s="46"/>
    </row>
    <row r="1247" spans="7:7" x14ac:dyDescent="0.3">
      <c r="G1247" s="46"/>
    </row>
    <row r="1248" spans="7:7" x14ac:dyDescent="0.3">
      <c r="G1248" s="46"/>
    </row>
    <row r="1249" spans="7:7" x14ac:dyDescent="0.3">
      <c r="G1249" s="46"/>
    </row>
    <row r="1250" spans="7:7" x14ac:dyDescent="0.3">
      <c r="G1250" s="46"/>
    </row>
    <row r="1251" spans="7:7" x14ac:dyDescent="0.3">
      <c r="G1251" s="46"/>
    </row>
    <row r="1252" spans="7:7" x14ac:dyDescent="0.3">
      <c r="G1252" s="46"/>
    </row>
    <row r="1253" spans="7:7" x14ac:dyDescent="0.3">
      <c r="G1253" s="46"/>
    </row>
    <row r="1254" spans="7:7" x14ac:dyDescent="0.3">
      <c r="G1254" s="46"/>
    </row>
    <row r="1255" spans="7:7" x14ac:dyDescent="0.3">
      <c r="G1255" s="46"/>
    </row>
    <row r="1256" spans="7:7" x14ac:dyDescent="0.3">
      <c r="G1256" s="46"/>
    </row>
    <row r="1257" spans="7:7" x14ac:dyDescent="0.3">
      <c r="G1257" s="46"/>
    </row>
    <row r="1258" spans="7:7" x14ac:dyDescent="0.3">
      <c r="G1258" s="46"/>
    </row>
    <row r="1259" spans="7:7" x14ac:dyDescent="0.3">
      <c r="G1259" s="46"/>
    </row>
    <row r="1260" spans="7:7" x14ac:dyDescent="0.3">
      <c r="G1260" s="46"/>
    </row>
    <row r="1261" spans="7:7" x14ac:dyDescent="0.3">
      <c r="G1261" s="46"/>
    </row>
    <row r="1262" spans="7:7" x14ac:dyDescent="0.3">
      <c r="G1262" s="46"/>
    </row>
    <row r="1263" spans="7:7" x14ac:dyDescent="0.3">
      <c r="G1263" s="46"/>
    </row>
    <row r="1264" spans="7:7" x14ac:dyDescent="0.3">
      <c r="G1264" s="46"/>
    </row>
    <row r="1265" spans="7:7" x14ac:dyDescent="0.3">
      <c r="G1265" s="46"/>
    </row>
    <row r="1266" spans="7:7" x14ac:dyDescent="0.3">
      <c r="G1266" s="46"/>
    </row>
    <row r="1267" spans="7:7" x14ac:dyDescent="0.3">
      <c r="G1267" s="46"/>
    </row>
    <row r="1268" spans="7:7" x14ac:dyDescent="0.3">
      <c r="G1268" s="46"/>
    </row>
    <row r="1269" spans="7:7" x14ac:dyDescent="0.3">
      <c r="G1269" s="46"/>
    </row>
    <row r="1270" spans="7:7" x14ac:dyDescent="0.3">
      <c r="G1270" s="46"/>
    </row>
    <row r="1271" spans="7:7" x14ac:dyDescent="0.3">
      <c r="G1271" s="46"/>
    </row>
    <row r="1272" spans="7:7" x14ac:dyDescent="0.3">
      <c r="G1272" s="46"/>
    </row>
    <row r="1273" spans="7:7" x14ac:dyDescent="0.3">
      <c r="G1273" s="46"/>
    </row>
    <row r="1274" spans="7:7" x14ac:dyDescent="0.3">
      <c r="G1274" s="46"/>
    </row>
    <row r="1275" spans="7:7" x14ac:dyDescent="0.3">
      <c r="G1275" s="46"/>
    </row>
    <row r="1276" spans="7:7" x14ac:dyDescent="0.3">
      <c r="G1276" s="46"/>
    </row>
    <row r="1277" spans="7:7" x14ac:dyDescent="0.3">
      <c r="G1277" s="46"/>
    </row>
    <row r="1278" spans="7:7" x14ac:dyDescent="0.3">
      <c r="G1278" s="46"/>
    </row>
    <row r="1279" spans="7:7" x14ac:dyDescent="0.3">
      <c r="G1279" s="46"/>
    </row>
    <row r="1280" spans="7:7" x14ac:dyDescent="0.3">
      <c r="G1280" s="46"/>
    </row>
    <row r="1281" spans="7:7" x14ac:dyDescent="0.3">
      <c r="G1281" s="46"/>
    </row>
    <row r="1282" spans="7:7" x14ac:dyDescent="0.3">
      <c r="G1282" s="46"/>
    </row>
    <row r="1283" spans="7:7" x14ac:dyDescent="0.3">
      <c r="G1283" s="46"/>
    </row>
    <row r="1284" spans="7:7" x14ac:dyDescent="0.3">
      <c r="G1284" s="46"/>
    </row>
    <row r="1285" spans="7:7" x14ac:dyDescent="0.3">
      <c r="G1285" s="46"/>
    </row>
    <row r="1286" spans="7:7" x14ac:dyDescent="0.3">
      <c r="G1286" s="46"/>
    </row>
    <row r="1287" spans="7:7" x14ac:dyDescent="0.3">
      <c r="G1287" s="46"/>
    </row>
    <row r="1288" spans="7:7" x14ac:dyDescent="0.3">
      <c r="G1288" s="46"/>
    </row>
    <row r="1289" spans="7:7" x14ac:dyDescent="0.3">
      <c r="G1289" s="46"/>
    </row>
    <row r="1290" spans="7:7" x14ac:dyDescent="0.3">
      <c r="G1290" s="46"/>
    </row>
    <row r="1291" spans="7:7" x14ac:dyDescent="0.3">
      <c r="G1291" s="46"/>
    </row>
    <row r="1292" spans="7:7" x14ac:dyDescent="0.3">
      <c r="G1292" s="46"/>
    </row>
    <row r="1293" spans="7:7" x14ac:dyDescent="0.3">
      <c r="G1293" s="46"/>
    </row>
    <row r="1294" spans="7:7" x14ac:dyDescent="0.3">
      <c r="G1294" s="46"/>
    </row>
    <row r="1295" spans="7:7" x14ac:dyDescent="0.3">
      <c r="G1295" s="46"/>
    </row>
    <row r="1296" spans="7:7" x14ac:dyDescent="0.3">
      <c r="G1296" s="46"/>
    </row>
    <row r="1297" spans="7:7" x14ac:dyDescent="0.3">
      <c r="G1297" s="46"/>
    </row>
    <row r="1298" spans="7:7" x14ac:dyDescent="0.3">
      <c r="G1298" s="46"/>
    </row>
    <row r="1299" spans="7:7" x14ac:dyDescent="0.3">
      <c r="G1299" s="46"/>
    </row>
    <row r="1300" spans="7:7" x14ac:dyDescent="0.3">
      <c r="G1300" s="46"/>
    </row>
    <row r="1301" spans="7:7" x14ac:dyDescent="0.3">
      <c r="G1301" s="46"/>
    </row>
    <row r="1302" spans="7:7" x14ac:dyDescent="0.3">
      <c r="G1302" s="46"/>
    </row>
    <row r="1303" spans="7:7" x14ac:dyDescent="0.3">
      <c r="G1303" s="46"/>
    </row>
    <row r="1304" spans="7:7" x14ac:dyDescent="0.3">
      <c r="G1304" s="46"/>
    </row>
    <row r="1305" spans="7:7" x14ac:dyDescent="0.3">
      <c r="G1305" s="46"/>
    </row>
    <row r="1306" spans="7:7" x14ac:dyDescent="0.3">
      <c r="G1306" s="46"/>
    </row>
    <row r="1307" spans="7:7" x14ac:dyDescent="0.3">
      <c r="G1307" s="46"/>
    </row>
    <row r="1308" spans="7:7" x14ac:dyDescent="0.3">
      <c r="G1308" s="46"/>
    </row>
    <row r="1309" spans="7:7" x14ac:dyDescent="0.3">
      <c r="G1309" s="46"/>
    </row>
    <row r="1310" spans="7:7" x14ac:dyDescent="0.3">
      <c r="G1310" s="46"/>
    </row>
    <row r="1311" spans="7:7" x14ac:dyDescent="0.3">
      <c r="G1311" s="46"/>
    </row>
    <row r="1312" spans="7:7" x14ac:dyDescent="0.3">
      <c r="G1312" s="46"/>
    </row>
    <row r="1313" spans="7:7" x14ac:dyDescent="0.3">
      <c r="G1313" s="46"/>
    </row>
    <row r="1314" spans="7:7" x14ac:dyDescent="0.3">
      <c r="G1314" s="46"/>
    </row>
    <row r="1315" spans="7:7" x14ac:dyDescent="0.3">
      <c r="G1315" s="46"/>
    </row>
    <row r="1316" spans="7:7" x14ac:dyDescent="0.3">
      <c r="G1316" s="46"/>
    </row>
    <row r="1317" spans="7:7" x14ac:dyDescent="0.3">
      <c r="G1317" s="46"/>
    </row>
    <row r="1318" spans="7:7" x14ac:dyDescent="0.3">
      <c r="G1318" s="46"/>
    </row>
    <row r="1319" spans="7:7" x14ac:dyDescent="0.3">
      <c r="G1319" s="46"/>
    </row>
    <row r="1320" spans="7:7" x14ac:dyDescent="0.3">
      <c r="G1320" s="46"/>
    </row>
    <row r="1321" spans="7:7" x14ac:dyDescent="0.3">
      <c r="G1321" s="46"/>
    </row>
    <row r="1322" spans="7:7" x14ac:dyDescent="0.3">
      <c r="G1322" s="46"/>
    </row>
    <row r="1323" spans="7:7" x14ac:dyDescent="0.3">
      <c r="G1323" s="46"/>
    </row>
    <row r="1324" spans="7:7" x14ac:dyDescent="0.3">
      <c r="G1324" s="46"/>
    </row>
    <row r="1325" spans="7:7" x14ac:dyDescent="0.3">
      <c r="G1325" s="46"/>
    </row>
    <row r="1326" spans="7:7" x14ac:dyDescent="0.3">
      <c r="G1326" s="46"/>
    </row>
    <row r="1327" spans="7:7" x14ac:dyDescent="0.3">
      <c r="G1327" s="46"/>
    </row>
    <row r="1328" spans="7:7" x14ac:dyDescent="0.3">
      <c r="G1328" s="46"/>
    </row>
    <row r="1329" spans="7:7" x14ac:dyDescent="0.3">
      <c r="G1329" s="46"/>
    </row>
    <row r="1330" spans="7:7" x14ac:dyDescent="0.3">
      <c r="G1330" s="46"/>
    </row>
    <row r="1331" spans="7:7" x14ac:dyDescent="0.3">
      <c r="G1331" s="46"/>
    </row>
    <row r="1332" spans="7:7" x14ac:dyDescent="0.3">
      <c r="G1332" s="46"/>
    </row>
    <row r="1333" spans="7:7" x14ac:dyDescent="0.3">
      <c r="G1333" s="46"/>
    </row>
    <row r="1334" spans="7:7" x14ac:dyDescent="0.3">
      <c r="G1334" s="46"/>
    </row>
    <row r="1335" spans="7:7" x14ac:dyDescent="0.3">
      <c r="G1335" s="46"/>
    </row>
    <row r="1336" spans="7:7" x14ac:dyDescent="0.3">
      <c r="G1336" s="46"/>
    </row>
    <row r="1337" spans="7:7" x14ac:dyDescent="0.3">
      <c r="G1337" s="46"/>
    </row>
    <row r="1338" spans="7:7" x14ac:dyDescent="0.3">
      <c r="G1338" s="46"/>
    </row>
    <row r="1339" spans="7:7" x14ac:dyDescent="0.3">
      <c r="G1339" s="46"/>
    </row>
    <row r="1340" spans="7:7" x14ac:dyDescent="0.3">
      <c r="G1340" s="46"/>
    </row>
    <row r="1341" spans="7:7" x14ac:dyDescent="0.3">
      <c r="G1341" s="46"/>
    </row>
    <row r="1342" spans="7:7" x14ac:dyDescent="0.3">
      <c r="G1342" s="46"/>
    </row>
    <row r="1343" spans="7:7" x14ac:dyDescent="0.3">
      <c r="G1343" s="46"/>
    </row>
    <row r="1344" spans="7:7" x14ac:dyDescent="0.3">
      <c r="G1344" s="46"/>
    </row>
    <row r="1345" spans="7:7" x14ac:dyDescent="0.3">
      <c r="G1345" s="46"/>
    </row>
    <row r="1346" spans="7:7" x14ac:dyDescent="0.3">
      <c r="G1346" s="46"/>
    </row>
    <row r="1347" spans="7:7" x14ac:dyDescent="0.3">
      <c r="G1347" s="46"/>
    </row>
    <row r="1348" spans="7:7" x14ac:dyDescent="0.3">
      <c r="G1348" s="46"/>
    </row>
    <row r="1349" spans="7:7" x14ac:dyDescent="0.3">
      <c r="G1349" s="46"/>
    </row>
    <row r="1350" spans="7:7" x14ac:dyDescent="0.3">
      <c r="G1350" s="46"/>
    </row>
    <row r="1351" spans="7:7" x14ac:dyDescent="0.3">
      <c r="G1351" s="46"/>
    </row>
    <row r="1352" spans="7:7" x14ac:dyDescent="0.3">
      <c r="G1352" s="46"/>
    </row>
    <row r="1353" spans="7:7" x14ac:dyDescent="0.3">
      <c r="G1353" s="46"/>
    </row>
    <row r="1354" spans="7:7" x14ac:dyDescent="0.3">
      <c r="G1354" s="46"/>
    </row>
    <row r="1355" spans="7:7" x14ac:dyDescent="0.3">
      <c r="G1355" s="46"/>
    </row>
    <row r="1356" spans="7:7" x14ac:dyDescent="0.3">
      <c r="G1356" s="46"/>
    </row>
    <row r="1357" spans="7:7" x14ac:dyDescent="0.3">
      <c r="G1357" s="46"/>
    </row>
    <row r="1358" spans="7:7" x14ac:dyDescent="0.3">
      <c r="G1358" s="46"/>
    </row>
    <row r="1359" spans="7:7" x14ac:dyDescent="0.3">
      <c r="G1359" s="46"/>
    </row>
    <row r="1360" spans="7:7" x14ac:dyDescent="0.3">
      <c r="G1360" s="46"/>
    </row>
    <row r="1361" spans="7:7" x14ac:dyDescent="0.3">
      <c r="G1361" s="46"/>
    </row>
    <row r="1362" spans="7:7" x14ac:dyDescent="0.3">
      <c r="G1362" s="46"/>
    </row>
    <row r="1363" spans="7:7" x14ac:dyDescent="0.3">
      <c r="G1363" s="46"/>
    </row>
    <row r="1364" spans="7:7" x14ac:dyDescent="0.3">
      <c r="G1364" s="46"/>
    </row>
    <row r="1365" spans="7:7" x14ac:dyDescent="0.3">
      <c r="G1365" s="46"/>
    </row>
    <row r="1366" spans="7:7" x14ac:dyDescent="0.3">
      <c r="G1366" s="46"/>
    </row>
    <row r="1367" spans="7:7" x14ac:dyDescent="0.3">
      <c r="G1367" s="46"/>
    </row>
    <row r="1368" spans="7:7" x14ac:dyDescent="0.3">
      <c r="G1368" s="46"/>
    </row>
    <row r="1369" spans="7:7" x14ac:dyDescent="0.3">
      <c r="G1369" s="46"/>
    </row>
    <row r="1370" spans="7:7" x14ac:dyDescent="0.3">
      <c r="G1370" s="46"/>
    </row>
    <row r="1371" spans="7:7" x14ac:dyDescent="0.3">
      <c r="G1371" s="46"/>
    </row>
    <row r="1372" spans="7:7" x14ac:dyDescent="0.3">
      <c r="G1372" s="46"/>
    </row>
    <row r="1373" spans="7:7" x14ac:dyDescent="0.3">
      <c r="G1373" s="46"/>
    </row>
    <row r="1374" spans="7:7" x14ac:dyDescent="0.3">
      <c r="G1374" s="46"/>
    </row>
    <row r="1375" spans="7:7" x14ac:dyDescent="0.3">
      <c r="G1375" s="46"/>
    </row>
    <row r="1376" spans="7:7" x14ac:dyDescent="0.3">
      <c r="G1376" s="46"/>
    </row>
    <row r="1377" spans="7:7" x14ac:dyDescent="0.3">
      <c r="G1377" s="46"/>
    </row>
    <row r="1378" spans="7:7" x14ac:dyDescent="0.3">
      <c r="G1378" s="46"/>
    </row>
    <row r="1379" spans="7:7" x14ac:dyDescent="0.3">
      <c r="G1379" s="46"/>
    </row>
    <row r="1380" spans="7:7" x14ac:dyDescent="0.3">
      <c r="G1380" s="46"/>
    </row>
    <row r="1381" spans="7:7" x14ac:dyDescent="0.3">
      <c r="G1381" s="46"/>
    </row>
    <row r="1382" spans="7:7" x14ac:dyDescent="0.3">
      <c r="G1382" s="46"/>
    </row>
    <row r="1383" spans="7:7" x14ac:dyDescent="0.3">
      <c r="G1383" s="46"/>
    </row>
    <row r="1384" spans="7:7" x14ac:dyDescent="0.3">
      <c r="G1384" s="46"/>
    </row>
    <row r="1385" spans="7:7" x14ac:dyDescent="0.3">
      <c r="G1385" s="46"/>
    </row>
    <row r="1386" spans="7:7" x14ac:dyDescent="0.3">
      <c r="G1386" s="46"/>
    </row>
    <row r="1387" spans="7:7" x14ac:dyDescent="0.3">
      <c r="G1387" s="46"/>
    </row>
    <row r="1388" spans="7:7" x14ac:dyDescent="0.3">
      <c r="G1388" s="46"/>
    </row>
    <row r="1389" spans="7:7" x14ac:dyDescent="0.3">
      <c r="G1389" s="46"/>
    </row>
    <row r="1390" spans="7:7" x14ac:dyDescent="0.3">
      <c r="G1390" s="46"/>
    </row>
    <row r="1391" spans="7:7" x14ac:dyDescent="0.3">
      <c r="G1391" s="46"/>
    </row>
    <row r="1392" spans="7:7" x14ac:dyDescent="0.3">
      <c r="G1392" s="46"/>
    </row>
    <row r="1393" spans="7:7" x14ac:dyDescent="0.3">
      <c r="G1393" s="46"/>
    </row>
    <row r="1394" spans="7:7" x14ac:dyDescent="0.3">
      <c r="G1394" s="46"/>
    </row>
    <row r="1395" spans="7:7" x14ac:dyDescent="0.3">
      <c r="G1395" s="46"/>
    </row>
    <row r="1396" spans="7:7" x14ac:dyDescent="0.3">
      <c r="G1396" s="46"/>
    </row>
    <row r="1397" spans="7:7" x14ac:dyDescent="0.3">
      <c r="G1397" s="46"/>
    </row>
    <row r="1398" spans="7:7" x14ac:dyDescent="0.3">
      <c r="G1398" s="46"/>
    </row>
    <row r="1399" spans="7:7" x14ac:dyDescent="0.3">
      <c r="G1399" s="46"/>
    </row>
    <row r="1400" spans="7:7" x14ac:dyDescent="0.3">
      <c r="G1400" s="46"/>
    </row>
    <row r="1401" spans="7:7" x14ac:dyDescent="0.3">
      <c r="G1401" s="46"/>
    </row>
    <row r="1402" spans="7:7" x14ac:dyDescent="0.3">
      <c r="G1402" s="46"/>
    </row>
    <row r="1403" spans="7:7" x14ac:dyDescent="0.3">
      <c r="G1403" s="46"/>
    </row>
    <row r="1404" spans="7:7" x14ac:dyDescent="0.3">
      <c r="G1404" s="46"/>
    </row>
    <row r="1405" spans="7:7" x14ac:dyDescent="0.3">
      <c r="G1405" s="46"/>
    </row>
    <row r="1406" spans="7:7" x14ac:dyDescent="0.3">
      <c r="G1406" s="46"/>
    </row>
    <row r="1407" spans="7:7" x14ac:dyDescent="0.3">
      <c r="G1407" s="46"/>
    </row>
    <row r="1408" spans="7:7" x14ac:dyDescent="0.3">
      <c r="G1408" s="46"/>
    </row>
    <row r="1409" spans="7:7" x14ac:dyDescent="0.3">
      <c r="G1409" s="46"/>
    </row>
    <row r="1410" spans="7:7" x14ac:dyDescent="0.3">
      <c r="G1410" s="46"/>
    </row>
    <row r="1411" spans="7:7" x14ac:dyDescent="0.3">
      <c r="G1411" s="46"/>
    </row>
    <row r="1412" spans="7:7" x14ac:dyDescent="0.3">
      <c r="G1412" s="46"/>
    </row>
    <row r="1413" spans="7:7" x14ac:dyDescent="0.3">
      <c r="G1413" s="46"/>
    </row>
    <row r="1414" spans="7:7" x14ac:dyDescent="0.3">
      <c r="G1414" s="46"/>
    </row>
    <row r="1415" spans="7:7" x14ac:dyDescent="0.3">
      <c r="G1415" s="46"/>
    </row>
    <row r="1416" spans="7:7" x14ac:dyDescent="0.3">
      <c r="G1416" s="46"/>
    </row>
    <row r="1417" spans="7:7" x14ac:dyDescent="0.3">
      <c r="G1417" s="46"/>
    </row>
    <row r="1418" spans="7:7" x14ac:dyDescent="0.3">
      <c r="G1418" s="46"/>
    </row>
    <row r="1419" spans="7:7" x14ac:dyDescent="0.3">
      <c r="G1419" s="46"/>
    </row>
    <row r="1420" spans="7:7" x14ac:dyDescent="0.3">
      <c r="G1420" s="46"/>
    </row>
    <row r="1421" spans="7:7" x14ac:dyDescent="0.3">
      <c r="G1421" s="46"/>
    </row>
    <row r="1422" spans="7:7" x14ac:dyDescent="0.3">
      <c r="G1422" s="46"/>
    </row>
    <row r="1423" spans="7:7" x14ac:dyDescent="0.3">
      <c r="G1423" s="46"/>
    </row>
    <row r="1424" spans="7:7" x14ac:dyDescent="0.3">
      <c r="G1424" s="46"/>
    </row>
    <row r="1425" spans="7:7" x14ac:dyDescent="0.3">
      <c r="G1425" s="46"/>
    </row>
    <row r="1426" spans="7:7" x14ac:dyDescent="0.3">
      <c r="G1426" s="46"/>
    </row>
    <row r="1427" spans="7:7" x14ac:dyDescent="0.3">
      <c r="G1427" s="46"/>
    </row>
    <row r="1428" spans="7:7" x14ac:dyDescent="0.3">
      <c r="G1428" s="46"/>
    </row>
    <row r="1429" spans="7:7" x14ac:dyDescent="0.3">
      <c r="G1429" s="46"/>
    </row>
    <row r="1430" spans="7:7" x14ac:dyDescent="0.3">
      <c r="G1430" s="46"/>
    </row>
    <row r="1431" spans="7:7" x14ac:dyDescent="0.3">
      <c r="G1431" s="46"/>
    </row>
    <row r="1432" spans="7:7" x14ac:dyDescent="0.3">
      <c r="G1432" s="46"/>
    </row>
    <row r="1433" spans="7:7" x14ac:dyDescent="0.3">
      <c r="G1433" s="46"/>
    </row>
    <row r="1434" spans="7:7" x14ac:dyDescent="0.3">
      <c r="G1434" s="46"/>
    </row>
    <row r="1435" spans="7:7" x14ac:dyDescent="0.3">
      <c r="G1435" s="46"/>
    </row>
    <row r="1436" spans="7:7" x14ac:dyDescent="0.3">
      <c r="G1436" s="46"/>
    </row>
    <row r="1437" spans="7:7" x14ac:dyDescent="0.3">
      <c r="G1437" s="46"/>
    </row>
    <row r="1438" spans="7:7" x14ac:dyDescent="0.3">
      <c r="G1438" s="46"/>
    </row>
    <row r="1439" spans="7:7" x14ac:dyDescent="0.3">
      <c r="G1439" s="46"/>
    </row>
    <row r="1440" spans="7:7" x14ac:dyDescent="0.3">
      <c r="G1440" s="46"/>
    </row>
    <row r="1441" spans="7:7" x14ac:dyDescent="0.3">
      <c r="G1441" s="46"/>
    </row>
    <row r="1442" spans="7:7" x14ac:dyDescent="0.3">
      <c r="G1442" s="46"/>
    </row>
    <row r="1443" spans="7:7" x14ac:dyDescent="0.3">
      <c r="G1443" s="46"/>
    </row>
    <row r="1444" spans="7:7" x14ac:dyDescent="0.3">
      <c r="G1444" s="46"/>
    </row>
    <row r="1445" spans="7:7" x14ac:dyDescent="0.3">
      <c r="G1445" s="46"/>
    </row>
    <row r="1446" spans="7:7" x14ac:dyDescent="0.3">
      <c r="G1446" s="46"/>
    </row>
    <row r="1447" spans="7:7" x14ac:dyDescent="0.3">
      <c r="G1447" s="46"/>
    </row>
    <row r="1448" spans="7:7" x14ac:dyDescent="0.3">
      <c r="G1448" s="46"/>
    </row>
    <row r="1449" spans="7:7" x14ac:dyDescent="0.3">
      <c r="G1449" s="46"/>
    </row>
    <row r="1450" spans="7:7" x14ac:dyDescent="0.3">
      <c r="G1450" s="46"/>
    </row>
    <row r="1451" spans="7:7" x14ac:dyDescent="0.3">
      <c r="G1451" s="46"/>
    </row>
    <row r="1452" spans="7:7" x14ac:dyDescent="0.3">
      <c r="G1452" s="46"/>
    </row>
    <row r="1453" spans="7:7" x14ac:dyDescent="0.3">
      <c r="G1453" s="46"/>
    </row>
    <row r="1454" spans="7:7" x14ac:dyDescent="0.3">
      <c r="G1454" s="46"/>
    </row>
    <row r="1455" spans="7:7" x14ac:dyDescent="0.3">
      <c r="G1455" s="46"/>
    </row>
    <row r="1456" spans="7:7" x14ac:dyDescent="0.3">
      <c r="G1456" s="46"/>
    </row>
    <row r="1457" spans="7:7" x14ac:dyDescent="0.3">
      <c r="G1457" s="46"/>
    </row>
    <row r="1458" spans="7:7" x14ac:dyDescent="0.3">
      <c r="G1458" s="46"/>
    </row>
    <row r="1459" spans="7:7" x14ac:dyDescent="0.3">
      <c r="G1459" s="46"/>
    </row>
    <row r="1460" spans="7:7" x14ac:dyDescent="0.3">
      <c r="G1460" s="46"/>
    </row>
    <row r="1461" spans="7:7" x14ac:dyDescent="0.3">
      <c r="G1461" s="46"/>
    </row>
    <row r="1462" spans="7:7" x14ac:dyDescent="0.3">
      <c r="G1462" s="46"/>
    </row>
    <row r="1463" spans="7:7" x14ac:dyDescent="0.3">
      <c r="G1463" s="46"/>
    </row>
    <row r="1464" spans="7:7" x14ac:dyDescent="0.3">
      <c r="G1464" s="46"/>
    </row>
    <row r="1465" spans="7:7" x14ac:dyDescent="0.3">
      <c r="G1465" s="46"/>
    </row>
    <row r="1466" spans="7:7" x14ac:dyDescent="0.3">
      <c r="G1466" s="46"/>
    </row>
    <row r="1467" spans="7:7" x14ac:dyDescent="0.3">
      <c r="G1467" s="46"/>
    </row>
    <row r="1468" spans="7:7" x14ac:dyDescent="0.3">
      <c r="G1468" s="46"/>
    </row>
    <row r="1469" spans="7:7" x14ac:dyDescent="0.3">
      <c r="G1469" s="46"/>
    </row>
    <row r="1470" spans="7:7" x14ac:dyDescent="0.3">
      <c r="G1470" s="46"/>
    </row>
    <row r="1471" spans="7:7" x14ac:dyDescent="0.3">
      <c r="G1471" s="46"/>
    </row>
    <row r="1472" spans="7:7" x14ac:dyDescent="0.3">
      <c r="G1472" s="46"/>
    </row>
    <row r="1473" spans="7:7" x14ac:dyDescent="0.3">
      <c r="G1473" s="46"/>
    </row>
    <row r="1474" spans="7:7" x14ac:dyDescent="0.3">
      <c r="G1474" s="46"/>
    </row>
    <row r="1475" spans="7:7" x14ac:dyDescent="0.3">
      <c r="G1475" s="46"/>
    </row>
    <row r="1476" spans="7:7" x14ac:dyDescent="0.3">
      <c r="G1476" s="46"/>
    </row>
    <row r="1477" spans="7:7" x14ac:dyDescent="0.3">
      <c r="G1477" s="46"/>
    </row>
    <row r="1478" spans="7:7" x14ac:dyDescent="0.3">
      <c r="G1478" s="46"/>
    </row>
    <row r="1479" spans="7:7" x14ac:dyDescent="0.3">
      <c r="G1479" s="46"/>
    </row>
    <row r="1480" spans="7:7" x14ac:dyDescent="0.3">
      <c r="G1480" s="46"/>
    </row>
    <row r="1481" spans="7:7" x14ac:dyDescent="0.3">
      <c r="G1481" s="46"/>
    </row>
    <row r="1482" spans="7:7" x14ac:dyDescent="0.3">
      <c r="G1482" s="46"/>
    </row>
    <row r="1483" spans="7:7" x14ac:dyDescent="0.3">
      <c r="G1483" s="46"/>
    </row>
    <row r="1484" spans="7:7" x14ac:dyDescent="0.3">
      <c r="G1484" s="46"/>
    </row>
    <row r="1485" spans="7:7" x14ac:dyDescent="0.3">
      <c r="G1485" s="46"/>
    </row>
    <row r="1486" spans="7:7" x14ac:dyDescent="0.3">
      <c r="G1486" s="46"/>
    </row>
    <row r="1487" spans="7:7" x14ac:dyDescent="0.3">
      <c r="G1487" s="46"/>
    </row>
    <row r="1488" spans="7:7" x14ac:dyDescent="0.3">
      <c r="G1488" s="46"/>
    </row>
    <row r="1489" spans="7:7" x14ac:dyDescent="0.3">
      <c r="G1489" s="46"/>
    </row>
    <row r="1490" spans="7:7" x14ac:dyDescent="0.3">
      <c r="G1490" s="46"/>
    </row>
    <row r="1491" spans="7:7" x14ac:dyDescent="0.3">
      <c r="G1491" s="46"/>
    </row>
    <row r="1492" spans="7:7" x14ac:dyDescent="0.3">
      <c r="G1492" s="46"/>
    </row>
    <row r="1493" spans="7:7" x14ac:dyDescent="0.3">
      <c r="G1493" s="46"/>
    </row>
    <row r="1494" spans="7:7" x14ac:dyDescent="0.3">
      <c r="G1494" s="46"/>
    </row>
    <row r="1495" spans="7:7" x14ac:dyDescent="0.3">
      <c r="G1495" s="46"/>
    </row>
    <row r="1496" spans="7:7" x14ac:dyDescent="0.3">
      <c r="G1496" s="46"/>
    </row>
    <row r="1497" spans="7:7" x14ac:dyDescent="0.3">
      <c r="G1497" s="46"/>
    </row>
    <row r="1498" spans="7:7" x14ac:dyDescent="0.3">
      <c r="G1498" s="46"/>
    </row>
    <row r="1499" spans="7:7" x14ac:dyDescent="0.3">
      <c r="G1499" s="46"/>
    </row>
    <row r="1500" spans="7:7" x14ac:dyDescent="0.3">
      <c r="G1500" s="46"/>
    </row>
    <row r="1501" spans="7:7" x14ac:dyDescent="0.3">
      <c r="G1501" s="46"/>
    </row>
    <row r="1502" spans="7:7" x14ac:dyDescent="0.3">
      <c r="G1502" s="46"/>
    </row>
    <row r="1503" spans="7:7" x14ac:dyDescent="0.3">
      <c r="G1503" s="46"/>
    </row>
    <row r="1504" spans="7:7" x14ac:dyDescent="0.3">
      <c r="G1504" s="46"/>
    </row>
    <row r="1505" spans="7:7" x14ac:dyDescent="0.3">
      <c r="G1505" s="46"/>
    </row>
    <row r="1506" spans="7:7" x14ac:dyDescent="0.3">
      <c r="G1506" s="46"/>
    </row>
    <row r="1507" spans="7:7" x14ac:dyDescent="0.3">
      <c r="G1507" s="46"/>
    </row>
    <row r="1508" spans="7:7" x14ac:dyDescent="0.3">
      <c r="G1508" s="46"/>
    </row>
    <row r="1509" spans="7:7" x14ac:dyDescent="0.3">
      <c r="G1509" s="46"/>
    </row>
    <row r="1510" spans="7:7" x14ac:dyDescent="0.3">
      <c r="G1510" s="46"/>
    </row>
    <row r="1511" spans="7:7" x14ac:dyDescent="0.3">
      <c r="G1511" s="46"/>
    </row>
    <row r="1512" spans="7:7" x14ac:dyDescent="0.3">
      <c r="G1512" s="46"/>
    </row>
    <row r="1513" spans="7:7" x14ac:dyDescent="0.3">
      <c r="G1513" s="46"/>
    </row>
    <row r="1514" spans="7:7" x14ac:dyDescent="0.3">
      <c r="G1514" s="46"/>
    </row>
    <row r="1515" spans="7:7" x14ac:dyDescent="0.3">
      <c r="G1515" s="46"/>
    </row>
    <row r="1516" spans="7:7" x14ac:dyDescent="0.3">
      <c r="G1516" s="46"/>
    </row>
    <row r="1517" spans="7:7" x14ac:dyDescent="0.3">
      <c r="G1517" s="46"/>
    </row>
    <row r="1518" spans="7:7" x14ac:dyDescent="0.3">
      <c r="G1518" s="46"/>
    </row>
    <row r="1519" spans="7:7" x14ac:dyDescent="0.3">
      <c r="G1519" s="46"/>
    </row>
    <row r="1520" spans="7:7" x14ac:dyDescent="0.3">
      <c r="G1520" s="46"/>
    </row>
    <row r="1521" spans="7:7" x14ac:dyDescent="0.3">
      <c r="G1521" s="46"/>
    </row>
    <row r="1522" spans="7:7" x14ac:dyDescent="0.3">
      <c r="G1522" s="46"/>
    </row>
    <row r="1523" spans="7:7" x14ac:dyDescent="0.3">
      <c r="G1523" s="46"/>
    </row>
    <row r="1524" spans="7:7" x14ac:dyDescent="0.3">
      <c r="G1524" s="46"/>
    </row>
    <row r="1525" spans="7:7" x14ac:dyDescent="0.3">
      <c r="G1525" s="46"/>
    </row>
    <row r="1526" spans="7:7" x14ac:dyDescent="0.3">
      <c r="G1526" s="46"/>
    </row>
    <row r="1527" spans="7:7" x14ac:dyDescent="0.3">
      <c r="G1527" s="46"/>
    </row>
    <row r="1528" spans="7:7" x14ac:dyDescent="0.3">
      <c r="G1528" s="46"/>
    </row>
    <row r="1529" spans="7:7" x14ac:dyDescent="0.3">
      <c r="G1529" s="46"/>
    </row>
    <row r="1530" spans="7:7" x14ac:dyDescent="0.3">
      <c r="G1530" s="46"/>
    </row>
    <row r="1531" spans="7:7" x14ac:dyDescent="0.3">
      <c r="G1531" s="46"/>
    </row>
    <row r="1532" spans="7:7" x14ac:dyDescent="0.3">
      <c r="G1532" s="46"/>
    </row>
    <row r="1533" spans="7:7" x14ac:dyDescent="0.3">
      <c r="G1533" s="46"/>
    </row>
    <row r="1534" spans="7:7" x14ac:dyDescent="0.3">
      <c r="G1534" s="46"/>
    </row>
    <row r="1535" spans="7:7" x14ac:dyDescent="0.3">
      <c r="G1535" s="46"/>
    </row>
    <row r="1536" spans="7:7" x14ac:dyDescent="0.3">
      <c r="G1536" s="46"/>
    </row>
    <row r="1537" spans="7:7" x14ac:dyDescent="0.3">
      <c r="G1537" s="46"/>
    </row>
    <row r="1538" spans="7:7" x14ac:dyDescent="0.3">
      <c r="G1538" s="46"/>
    </row>
    <row r="1539" spans="7:7" x14ac:dyDescent="0.3">
      <c r="G1539" s="46"/>
    </row>
    <row r="1540" spans="7:7" x14ac:dyDescent="0.3">
      <c r="G1540" s="46"/>
    </row>
    <row r="1541" spans="7:7" x14ac:dyDescent="0.3">
      <c r="G1541" s="46"/>
    </row>
    <row r="1542" spans="7:7" x14ac:dyDescent="0.3">
      <c r="G1542" s="46"/>
    </row>
    <row r="1543" spans="7:7" x14ac:dyDescent="0.3">
      <c r="G1543" s="46"/>
    </row>
    <row r="1544" spans="7:7" x14ac:dyDescent="0.3">
      <c r="G1544" s="46"/>
    </row>
    <row r="1545" spans="7:7" x14ac:dyDescent="0.3">
      <c r="G1545" s="46"/>
    </row>
    <row r="1546" spans="7:7" x14ac:dyDescent="0.3">
      <c r="G1546" s="46"/>
    </row>
    <row r="1547" spans="7:7" x14ac:dyDescent="0.3">
      <c r="G1547" s="46"/>
    </row>
    <row r="1548" spans="7:7" x14ac:dyDescent="0.3">
      <c r="G1548" s="46"/>
    </row>
    <row r="1549" spans="7:7" x14ac:dyDescent="0.3">
      <c r="G1549" s="46"/>
    </row>
    <row r="1550" spans="7:7" x14ac:dyDescent="0.3">
      <c r="G1550" s="46"/>
    </row>
    <row r="1551" spans="7:7" x14ac:dyDescent="0.3">
      <c r="G1551" s="46"/>
    </row>
    <row r="1552" spans="7:7" x14ac:dyDescent="0.3">
      <c r="G1552" s="46"/>
    </row>
    <row r="1553" spans="7:7" x14ac:dyDescent="0.3">
      <c r="G1553" s="46"/>
    </row>
    <row r="1554" spans="7:7" x14ac:dyDescent="0.3">
      <c r="G1554" s="46"/>
    </row>
    <row r="1555" spans="7:7" x14ac:dyDescent="0.3">
      <c r="G1555" s="46"/>
    </row>
    <row r="1556" spans="7:7" x14ac:dyDescent="0.3">
      <c r="G1556" s="46"/>
    </row>
    <row r="1557" spans="7:7" x14ac:dyDescent="0.3">
      <c r="G1557" s="46"/>
    </row>
    <row r="1558" spans="7:7" x14ac:dyDescent="0.3">
      <c r="G1558" s="46"/>
    </row>
    <row r="1559" spans="7:7" x14ac:dyDescent="0.3">
      <c r="G1559" s="46"/>
    </row>
    <row r="1560" spans="7:7" x14ac:dyDescent="0.3">
      <c r="G1560" s="46"/>
    </row>
    <row r="1561" spans="7:7" x14ac:dyDescent="0.3">
      <c r="G1561" s="46"/>
    </row>
    <row r="1562" spans="7:7" x14ac:dyDescent="0.3">
      <c r="G1562" s="46"/>
    </row>
    <row r="1563" spans="7:7" x14ac:dyDescent="0.3">
      <c r="G1563" s="46"/>
    </row>
    <row r="1564" spans="7:7" x14ac:dyDescent="0.3">
      <c r="G1564" s="46"/>
    </row>
    <row r="1565" spans="7:7" x14ac:dyDescent="0.3">
      <c r="G1565" s="46"/>
    </row>
    <row r="1566" spans="7:7" x14ac:dyDescent="0.3">
      <c r="G1566" s="46"/>
    </row>
    <row r="1567" spans="7:7" x14ac:dyDescent="0.3">
      <c r="G1567" s="46"/>
    </row>
    <row r="1568" spans="7:7" x14ac:dyDescent="0.3">
      <c r="G1568" s="46"/>
    </row>
    <row r="1569" spans="7:7" x14ac:dyDescent="0.3">
      <c r="G1569" s="46"/>
    </row>
    <row r="1570" spans="7:7" x14ac:dyDescent="0.3">
      <c r="G1570" s="46"/>
    </row>
    <row r="1571" spans="7:7" x14ac:dyDescent="0.3">
      <c r="G1571" s="46"/>
    </row>
    <row r="1572" spans="7:7" x14ac:dyDescent="0.3">
      <c r="G1572" s="46"/>
    </row>
    <row r="1573" spans="7:7" x14ac:dyDescent="0.3">
      <c r="G1573" s="46"/>
    </row>
    <row r="1574" spans="7:7" x14ac:dyDescent="0.3">
      <c r="G1574" s="46"/>
    </row>
    <row r="1575" spans="7:7" x14ac:dyDescent="0.3">
      <c r="G1575" s="46"/>
    </row>
    <row r="1576" spans="7:7" x14ac:dyDescent="0.3">
      <c r="G1576" s="46"/>
    </row>
    <row r="1577" spans="7:7" x14ac:dyDescent="0.3">
      <c r="G1577" s="46"/>
    </row>
    <row r="1578" spans="7:7" x14ac:dyDescent="0.3">
      <c r="G1578" s="46"/>
    </row>
    <row r="1579" spans="7:7" x14ac:dyDescent="0.3">
      <c r="G1579" s="46"/>
    </row>
    <row r="1580" spans="7:7" x14ac:dyDescent="0.3">
      <c r="G1580" s="46"/>
    </row>
    <row r="1581" spans="7:7" x14ac:dyDescent="0.3">
      <c r="G1581" s="46"/>
    </row>
    <row r="1582" spans="7:7" x14ac:dyDescent="0.3">
      <c r="G1582" s="46"/>
    </row>
    <row r="1583" spans="7:7" x14ac:dyDescent="0.3">
      <c r="G1583" s="46"/>
    </row>
    <row r="1584" spans="7:7" x14ac:dyDescent="0.3">
      <c r="G1584" s="46"/>
    </row>
    <row r="1585" spans="7:7" x14ac:dyDescent="0.3">
      <c r="G1585" s="46"/>
    </row>
    <row r="1586" spans="7:7" x14ac:dyDescent="0.3">
      <c r="G1586" s="46"/>
    </row>
    <row r="1587" spans="7:7" x14ac:dyDescent="0.3">
      <c r="G1587" s="46"/>
    </row>
    <row r="1588" spans="7:7" x14ac:dyDescent="0.3">
      <c r="G1588" s="46"/>
    </row>
    <row r="1589" spans="7:7" x14ac:dyDescent="0.3">
      <c r="G1589" s="46"/>
    </row>
    <row r="1590" spans="7:7" x14ac:dyDescent="0.3">
      <c r="G1590" s="46"/>
    </row>
    <row r="1591" spans="7:7" x14ac:dyDescent="0.3">
      <c r="G1591" s="46"/>
    </row>
    <row r="1592" spans="7:7" x14ac:dyDescent="0.3">
      <c r="G1592" s="46"/>
    </row>
    <row r="1593" spans="7:7" x14ac:dyDescent="0.3">
      <c r="G1593" s="46"/>
    </row>
    <row r="1594" spans="7:7" x14ac:dyDescent="0.3">
      <c r="G1594" s="46"/>
    </row>
    <row r="1595" spans="7:7" x14ac:dyDescent="0.3">
      <c r="G1595" s="46"/>
    </row>
    <row r="1596" spans="7:7" x14ac:dyDescent="0.3">
      <c r="G1596" s="46"/>
    </row>
    <row r="1597" spans="7:7" x14ac:dyDescent="0.3">
      <c r="G1597" s="46"/>
    </row>
    <row r="1598" spans="7:7" x14ac:dyDescent="0.3">
      <c r="G1598" s="46"/>
    </row>
    <row r="1599" spans="7:7" x14ac:dyDescent="0.3">
      <c r="G1599" s="46"/>
    </row>
    <row r="1600" spans="7:7" x14ac:dyDescent="0.3">
      <c r="G1600" s="46"/>
    </row>
    <row r="1601" spans="7:7" x14ac:dyDescent="0.3">
      <c r="G1601" s="46"/>
    </row>
    <row r="1602" spans="7:7" x14ac:dyDescent="0.3">
      <c r="G1602" s="46"/>
    </row>
    <row r="1603" spans="7:7" x14ac:dyDescent="0.3">
      <c r="G1603" s="46"/>
    </row>
    <row r="1604" spans="7:7" x14ac:dyDescent="0.3">
      <c r="G1604" s="46"/>
    </row>
    <row r="1605" spans="7:7" x14ac:dyDescent="0.3">
      <c r="G1605" s="46"/>
    </row>
    <row r="1606" spans="7:7" x14ac:dyDescent="0.3">
      <c r="G1606" s="46"/>
    </row>
    <row r="1607" spans="7:7" x14ac:dyDescent="0.3">
      <c r="G1607" s="46"/>
    </row>
    <row r="1608" spans="7:7" x14ac:dyDescent="0.3">
      <c r="G1608" s="46"/>
    </row>
    <row r="1609" spans="7:7" x14ac:dyDescent="0.3">
      <c r="G1609" s="46"/>
    </row>
    <row r="1610" spans="7:7" x14ac:dyDescent="0.3">
      <c r="G1610" s="46"/>
    </row>
    <row r="1611" spans="7:7" x14ac:dyDescent="0.3">
      <c r="G1611" s="46"/>
    </row>
    <row r="1612" spans="7:7" x14ac:dyDescent="0.3">
      <c r="G1612" s="46"/>
    </row>
    <row r="1613" spans="7:7" x14ac:dyDescent="0.3">
      <c r="G1613" s="46"/>
    </row>
    <row r="1614" spans="7:7" x14ac:dyDescent="0.3">
      <c r="G1614" s="46"/>
    </row>
    <row r="1615" spans="7:7" x14ac:dyDescent="0.3">
      <c r="G1615" s="46"/>
    </row>
    <row r="1616" spans="7:7" x14ac:dyDescent="0.3">
      <c r="G1616" s="46"/>
    </row>
    <row r="1617" spans="7:7" x14ac:dyDescent="0.3">
      <c r="G1617" s="46"/>
    </row>
    <row r="1618" spans="7:7" x14ac:dyDescent="0.3">
      <c r="G1618" s="46"/>
    </row>
    <row r="1619" spans="7:7" x14ac:dyDescent="0.3">
      <c r="G1619" s="46"/>
    </row>
    <row r="1620" spans="7:7" x14ac:dyDescent="0.3">
      <c r="G1620" s="46"/>
    </row>
    <row r="1621" spans="7:7" x14ac:dyDescent="0.3">
      <c r="G1621" s="46"/>
    </row>
    <row r="1622" spans="7:7" x14ac:dyDescent="0.3">
      <c r="G1622" s="46"/>
    </row>
    <row r="1623" spans="7:7" x14ac:dyDescent="0.3">
      <c r="G1623" s="46"/>
    </row>
    <row r="1624" spans="7:7" x14ac:dyDescent="0.3">
      <c r="G1624" s="46"/>
    </row>
    <row r="1625" spans="7:7" x14ac:dyDescent="0.3">
      <c r="G1625" s="46"/>
    </row>
    <row r="1626" spans="7:7" x14ac:dyDescent="0.3">
      <c r="G1626" s="46"/>
    </row>
    <row r="1627" spans="7:7" x14ac:dyDescent="0.3">
      <c r="G1627" s="46"/>
    </row>
    <row r="1628" spans="7:7" x14ac:dyDescent="0.3">
      <c r="G1628" s="46"/>
    </row>
    <row r="1629" spans="7:7" x14ac:dyDescent="0.3">
      <c r="G1629" s="46"/>
    </row>
    <row r="1630" spans="7:7" x14ac:dyDescent="0.3">
      <c r="G1630" s="46"/>
    </row>
    <row r="1631" spans="7:7" x14ac:dyDescent="0.3">
      <c r="G1631" s="46"/>
    </row>
    <row r="1632" spans="7:7" x14ac:dyDescent="0.3">
      <c r="G1632" s="46"/>
    </row>
    <row r="1633" spans="7:7" x14ac:dyDescent="0.3">
      <c r="G1633" s="46"/>
    </row>
    <row r="1634" spans="7:7" x14ac:dyDescent="0.3">
      <c r="G1634" s="46"/>
    </row>
    <row r="1635" spans="7:7" x14ac:dyDescent="0.3">
      <c r="G1635" s="46"/>
    </row>
    <row r="1636" spans="7:7" x14ac:dyDescent="0.3">
      <c r="G1636" s="46"/>
    </row>
    <row r="1637" spans="7:7" x14ac:dyDescent="0.3">
      <c r="G1637" s="46"/>
    </row>
    <row r="1638" spans="7:7" x14ac:dyDescent="0.3">
      <c r="G1638" s="46"/>
    </row>
    <row r="1639" spans="7:7" x14ac:dyDescent="0.3">
      <c r="G1639" s="46"/>
    </row>
    <row r="1640" spans="7:7" x14ac:dyDescent="0.3">
      <c r="G1640" s="46"/>
    </row>
    <row r="1641" spans="7:7" x14ac:dyDescent="0.3">
      <c r="G1641" s="46"/>
    </row>
    <row r="1642" spans="7:7" x14ac:dyDescent="0.3">
      <c r="G1642" s="46"/>
    </row>
    <row r="1643" spans="7:7" x14ac:dyDescent="0.3">
      <c r="G1643" s="46"/>
    </row>
    <row r="1644" spans="7:7" x14ac:dyDescent="0.3">
      <c r="G1644" s="46"/>
    </row>
    <row r="1645" spans="7:7" x14ac:dyDescent="0.3">
      <c r="G1645" s="46"/>
    </row>
    <row r="1646" spans="7:7" x14ac:dyDescent="0.3">
      <c r="G1646" s="46"/>
    </row>
    <row r="1647" spans="7:7" x14ac:dyDescent="0.3">
      <c r="G1647" s="46"/>
    </row>
    <row r="1648" spans="7:7" x14ac:dyDescent="0.3">
      <c r="G1648" s="46"/>
    </row>
    <row r="1649" spans="7:7" x14ac:dyDescent="0.3">
      <c r="G1649" s="46"/>
    </row>
    <row r="1650" spans="7:7" x14ac:dyDescent="0.3">
      <c r="G1650" s="46"/>
    </row>
    <row r="1651" spans="7:7" x14ac:dyDescent="0.3">
      <c r="G1651" s="46"/>
    </row>
    <row r="1652" spans="7:7" x14ac:dyDescent="0.3">
      <c r="G1652" s="46"/>
    </row>
    <row r="1653" spans="7:7" x14ac:dyDescent="0.3">
      <c r="G1653" s="46"/>
    </row>
    <row r="1654" spans="7:7" x14ac:dyDescent="0.3">
      <c r="G1654" s="46"/>
    </row>
    <row r="1655" spans="7:7" x14ac:dyDescent="0.3">
      <c r="G1655" s="46"/>
    </row>
    <row r="1656" spans="7:7" x14ac:dyDescent="0.3">
      <c r="G1656" s="46"/>
    </row>
    <row r="1657" spans="7:7" x14ac:dyDescent="0.3">
      <c r="G1657" s="46"/>
    </row>
    <row r="1658" spans="7:7" x14ac:dyDescent="0.3">
      <c r="G1658" s="46"/>
    </row>
    <row r="1659" spans="7:7" x14ac:dyDescent="0.3">
      <c r="G1659" s="46"/>
    </row>
    <row r="1660" spans="7:7" x14ac:dyDescent="0.3">
      <c r="G1660" s="46"/>
    </row>
    <row r="1661" spans="7:7" x14ac:dyDescent="0.3">
      <c r="G1661" s="46"/>
    </row>
    <row r="1662" spans="7:7" x14ac:dyDescent="0.3">
      <c r="G1662" s="46"/>
    </row>
    <row r="1663" spans="7:7" x14ac:dyDescent="0.3">
      <c r="G1663" s="46"/>
    </row>
    <row r="1664" spans="7:7" x14ac:dyDescent="0.3">
      <c r="G1664" s="46"/>
    </row>
    <row r="1665" spans="7:7" x14ac:dyDescent="0.3">
      <c r="G1665" s="46"/>
    </row>
    <row r="1666" spans="7:7" x14ac:dyDescent="0.3">
      <c r="G1666" s="46"/>
    </row>
    <row r="1667" spans="7:7" x14ac:dyDescent="0.3">
      <c r="G1667" s="46"/>
    </row>
    <row r="1668" spans="7:7" x14ac:dyDescent="0.3">
      <c r="G1668" s="46"/>
    </row>
    <row r="1669" spans="7:7" x14ac:dyDescent="0.3">
      <c r="G1669" s="46"/>
    </row>
    <row r="1670" spans="7:7" x14ac:dyDescent="0.3">
      <c r="G1670" s="46"/>
    </row>
    <row r="1671" spans="7:7" x14ac:dyDescent="0.3">
      <c r="G1671" s="46"/>
    </row>
    <row r="1672" spans="7:7" x14ac:dyDescent="0.3">
      <c r="G1672" s="46"/>
    </row>
    <row r="1673" spans="7:7" x14ac:dyDescent="0.3">
      <c r="G1673" s="46"/>
    </row>
    <row r="1674" spans="7:7" x14ac:dyDescent="0.3">
      <c r="G1674" s="46"/>
    </row>
    <row r="1675" spans="7:7" x14ac:dyDescent="0.3">
      <c r="G1675" s="46"/>
    </row>
    <row r="1676" spans="7:7" x14ac:dyDescent="0.3">
      <c r="G1676" s="46"/>
    </row>
    <row r="1677" spans="7:7" x14ac:dyDescent="0.3">
      <c r="G1677" s="46"/>
    </row>
    <row r="1678" spans="7:7" x14ac:dyDescent="0.3">
      <c r="G1678" s="46"/>
    </row>
    <row r="1679" spans="7:7" x14ac:dyDescent="0.3">
      <c r="G1679" s="46"/>
    </row>
    <row r="1680" spans="7:7" x14ac:dyDescent="0.3">
      <c r="G1680" s="46"/>
    </row>
    <row r="1681" spans="7:7" x14ac:dyDescent="0.3">
      <c r="G1681" s="46"/>
    </row>
    <row r="1682" spans="7:7" x14ac:dyDescent="0.3">
      <c r="G1682" s="46"/>
    </row>
    <row r="1683" spans="7:7" x14ac:dyDescent="0.3">
      <c r="G1683" s="46"/>
    </row>
    <row r="1684" spans="7:7" x14ac:dyDescent="0.3">
      <c r="G1684" s="46"/>
    </row>
    <row r="1685" spans="7:7" x14ac:dyDescent="0.3">
      <c r="G1685" s="46"/>
    </row>
    <row r="1686" spans="7:7" x14ac:dyDescent="0.3">
      <c r="G1686" s="46"/>
    </row>
    <row r="1687" spans="7:7" x14ac:dyDescent="0.3">
      <c r="G1687" s="46"/>
    </row>
    <row r="1688" spans="7:7" x14ac:dyDescent="0.3">
      <c r="G1688" s="46"/>
    </row>
    <row r="1689" spans="7:7" x14ac:dyDescent="0.3">
      <c r="G1689" s="46"/>
    </row>
    <row r="1690" spans="7:7" x14ac:dyDescent="0.3">
      <c r="G1690" s="46"/>
    </row>
    <row r="1691" spans="7:7" x14ac:dyDescent="0.3">
      <c r="G1691" s="46"/>
    </row>
    <row r="1692" spans="7:7" x14ac:dyDescent="0.3">
      <c r="G1692" s="46"/>
    </row>
    <row r="1693" spans="7:7" x14ac:dyDescent="0.3">
      <c r="G1693" s="46"/>
    </row>
    <row r="1694" spans="7:7" x14ac:dyDescent="0.3">
      <c r="G1694" s="46"/>
    </row>
    <row r="1695" spans="7:7" x14ac:dyDescent="0.3">
      <c r="G1695" s="46"/>
    </row>
    <row r="1696" spans="7:7" x14ac:dyDescent="0.3">
      <c r="G1696" s="46"/>
    </row>
    <row r="1697" spans="7:7" x14ac:dyDescent="0.3">
      <c r="G1697" s="46"/>
    </row>
    <row r="1698" spans="7:7" x14ac:dyDescent="0.3">
      <c r="G1698" s="46"/>
    </row>
    <row r="1699" spans="7:7" x14ac:dyDescent="0.3">
      <c r="G1699" s="46"/>
    </row>
    <row r="1700" spans="7:7" x14ac:dyDescent="0.3">
      <c r="G1700" s="46"/>
    </row>
    <row r="1701" spans="7:7" x14ac:dyDescent="0.3">
      <c r="G1701" s="46"/>
    </row>
    <row r="1702" spans="7:7" x14ac:dyDescent="0.3">
      <c r="G1702" s="46"/>
    </row>
    <row r="1703" spans="7:7" x14ac:dyDescent="0.3">
      <c r="G1703" s="46"/>
    </row>
    <row r="1704" spans="7:7" x14ac:dyDescent="0.3">
      <c r="G1704" s="46"/>
    </row>
    <row r="1705" spans="7:7" x14ac:dyDescent="0.3">
      <c r="G1705" s="46"/>
    </row>
    <row r="1706" spans="7:7" x14ac:dyDescent="0.3">
      <c r="G1706" s="46"/>
    </row>
    <row r="1707" spans="7:7" x14ac:dyDescent="0.3">
      <c r="G1707" s="46"/>
    </row>
    <row r="1708" spans="7:7" x14ac:dyDescent="0.3">
      <c r="G1708" s="46"/>
    </row>
    <row r="1709" spans="7:7" x14ac:dyDescent="0.3">
      <c r="G1709" s="46"/>
    </row>
    <row r="1710" spans="7:7" x14ac:dyDescent="0.3">
      <c r="G1710" s="46"/>
    </row>
    <row r="1711" spans="7:7" x14ac:dyDescent="0.3">
      <c r="G1711" s="46"/>
    </row>
    <row r="1712" spans="7:7" x14ac:dyDescent="0.3">
      <c r="G1712" s="46"/>
    </row>
    <row r="1713" spans="7:7" x14ac:dyDescent="0.3">
      <c r="G1713" s="46"/>
    </row>
    <row r="1714" spans="7:7" x14ac:dyDescent="0.3">
      <c r="G1714" s="46"/>
    </row>
    <row r="1715" spans="7:7" x14ac:dyDescent="0.3">
      <c r="G1715" s="46"/>
    </row>
    <row r="1716" spans="7:7" x14ac:dyDescent="0.3">
      <c r="G1716" s="46"/>
    </row>
    <row r="1717" spans="7:7" x14ac:dyDescent="0.3">
      <c r="G1717" s="46"/>
    </row>
    <row r="1718" spans="7:7" x14ac:dyDescent="0.3">
      <c r="G1718" s="46"/>
    </row>
    <row r="1719" spans="7:7" x14ac:dyDescent="0.3">
      <c r="G1719" s="46"/>
    </row>
    <row r="1720" spans="7:7" x14ac:dyDescent="0.3">
      <c r="G1720" s="46"/>
    </row>
    <row r="1721" spans="7:7" x14ac:dyDescent="0.3">
      <c r="G1721" s="46"/>
    </row>
    <row r="1722" spans="7:7" x14ac:dyDescent="0.3">
      <c r="G1722" s="46"/>
    </row>
    <row r="1723" spans="7:7" x14ac:dyDescent="0.3">
      <c r="G1723" s="46"/>
    </row>
    <row r="1724" spans="7:7" x14ac:dyDescent="0.3">
      <c r="G1724" s="46"/>
    </row>
    <row r="1725" spans="7:7" x14ac:dyDescent="0.3">
      <c r="G1725" s="46"/>
    </row>
    <row r="1726" spans="7:7" x14ac:dyDescent="0.3">
      <c r="G1726" s="46"/>
    </row>
    <row r="1727" spans="7:7" x14ac:dyDescent="0.3">
      <c r="G1727" s="46"/>
    </row>
    <row r="1728" spans="7:7" x14ac:dyDescent="0.3">
      <c r="G1728" s="46"/>
    </row>
    <row r="1729" spans="7:7" x14ac:dyDescent="0.3">
      <c r="G1729" s="46"/>
    </row>
    <row r="1730" spans="7:7" x14ac:dyDescent="0.3">
      <c r="G1730" s="46"/>
    </row>
    <row r="1731" spans="7:7" x14ac:dyDescent="0.3">
      <c r="G1731" s="46"/>
    </row>
    <row r="1732" spans="7:7" x14ac:dyDescent="0.3">
      <c r="G1732" s="46"/>
    </row>
    <row r="1733" spans="7:7" x14ac:dyDescent="0.3">
      <c r="G1733" s="46"/>
    </row>
    <row r="1734" spans="7:7" x14ac:dyDescent="0.3">
      <c r="G1734" s="46"/>
    </row>
    <row r="1735" spans="7:7" x14ac:dyDescent="0.3">
      <c r="G1735" s="46"/>
    </row>
    <row r="1736" spans="7:7" x14ac:dyDescent="0.3">
      <c r="G1736" s="46"/>
    </row>
    <row r="1737" spans="7:7" x14ac:dyDescent="0.3">
      <c r="G1737" s="46"/>
    </row>
    <row r="1738" spans="7:7" x14ac:dyDescent="0.3">
      <c r="G1738" s="46"/>
    </row>
    <row r="1739" spans="7:7" x14ac:dyDescent="0.3">
      <c r="G1739" s="46"/>
    </row>
    <row r="1740" spans="7:7" x14ac:dyDescent="0.3">
      <c r="G1740" s="46"/>
    </row>
    <row r="1741" spans="7:7" x14ac:dyDescent="0.3">
      <c r="G1741" s="46"/>
    </row>
    <row r="1742" spans="7:7" x14ac:dyDescent="0.3">
      <c r="G1742" s="46"/>
    </row>
    <row r="1743" spans="7:7" x14ac:dyDescent="0.3">
      <c r="G1743" s="46"/>
    </row>
    <row r="1744" spans="7:7" x14ac:dyDescent="0.3">
      <c r="G1744" s="46"/>
    </row>
    <row r="1745" spans="7:7" x14ac:dyDescent="0.3">
      <c r="G1745" s="46"/>
    </row>
    <row r="1746" spans="7:7" x14ac:dyDescent="0.3">
      <c r="G1746" s="46"/>
    </row>
    <row r="1747" spans="7:7" x14ac:dyDescent="0.3">
      <c r="G1747" s="46"/>
    </row>
    <row r="1748" spans="7:7" x14ac:dyDescent="0.3">
      <c r="G1748" s="46"/>
    </row>
    <row r="1749" spans="7:7" x14ac:dyDescent="0.3">
      <c r="G1749" s="46"/>
    </row>
    <row r="1750" spans="7:7" x14ac:dyDescent="0.3">
      <c r="G1750" s="46"/>
    </row>
    <row r="1751" spans="7:7" x14ac:dyDescent="0.3">
      <c r="G1751" s="46"/>
    </row>
    <row r="1752" spans="7:7" x14ac:dyDescent="0.3">
      <c r="G1752" s="46"/>
    </row>
    <row r="1753" spans="7:7" x14ac:dyDescent="0.3">
      <c r="G1753" s="46"/>
    </row>
    <row r="1754" spans="7:7" x14ac:dyDescent="0.3">
      <c r="G1754" s="46"/>
    </row>
    <row r="1755" spans="7:7" x14ac:dyDescent="0.3">
      <c r="G1755" s="46"/>
    </row>
    <row r="1756" spans="7:7" x14ac:dyDescent="0.3">
      <c r="G1756" s="46"/>
    </row>
    <row r="1757" spans="7:7" x14ac:dyDescent="0.3">
      <c r="G1757" s="46"/>
    </row>
    <row r="1758" spans="7:7" x14ac:dyDescent="0.3">
      <c r="G1758" s="46"/>
    </row>
    <row r="1759" spans="7:7" x14ac:dyDescent="0.3">
      <c r="G1759" s="46"/>
    </row>
    <row r="1760" spans="7:7" x14ac:dyDescent="0.3">
      <c r="G1760" s="46"/>
    </row>
    <row r="1761" spans="7:7" x14ac:dyDescent="0.3">
      <c r="G1761" s="46"/>
    </row>
    <row r="1762" spans="7:7" x14ac:dyDescent="0.3">
      <c r="G1762" s="46"/>
    </row>
    <row r="1763" spans="7:7" x14ac:dyDescent="0.3">
      <c r="G1763" s="46"/>
    </row>
    <row r="1764" spans="7:7" x14ac:dyDescent="0.3">
      <c r="G1764" s="46"/>
    </row>
    <row r="1765" spans="7:7" x14ac:dyDescent="0.3">
      <c r="G1765" s="46"/>
    </row>
    <row r="1766" spans="7:7" x14ac:dyDescent="0.3">
      <c r="G1766" s="46"/>
    </row>
    <row r="1767" spans="7:7" x14ac:dyDescent="0.3">
      <c r="G1767" s="46"/>
    </row>
    <row r="1768" spans="7:7" x14ac:dyDescent="0.3">
      <c r="G1768" s="46"/>
    </row>
    <row r="1769" spans="7:7" x14ac:dyDescent="0.3">
      <c r="G1769" s="46"/>
    </row>
    <row r="1770" spans="7:7" x14ac:dyDescent="0.3">
      <c r="G1770" s="46"/>
    </row>
    <row r="1771" spans="7:7" x14ac:dyDescent="0.3">
      <c r="G1771" s="46"/>
    </row>
    <row r="1772" spans="7:7" x14ac:dyDescent="0.3">
      <c r="G1772" s="46"/>
    </row>
    <row r="1773" spans="7:7" x14ac:dyDescent="0.3">
      <c r="G1773" s="46"/>
    </row>
    <row r="1774" spans="7:7" x14ac:dyDescent="0.3">
      <c r="G1774" s="46"/>
    </row>
    <row r="1775" spans="7:7" x14ac:dyDescent="0.3">
      <c r="G1775" s="46"/>
    </row>
    <row r="1776" spans="7:7" x14ac:dyDescent="0.3">
      <c r="G1776" s="46"/>
    </row>
    <row r="1777" spans="7:7" x14ac:dyDescent="0.3">
      <c r="G1777" s="46"/>
    </row>
    <row r="1778" spans="7:7" x14ac:dyDescent="0.3">
      <c r="G1778" s="46"/>
    </row>
    <row r="1779" spans="7:7" x14ac:dyDescent="0.3">
      <c r="G1779" s="46"/>
    </row>
    <row r="1780" spans="7:7" x14ac:dyDescent="0.3">
      <c r="G1780" s="46"/>
    </row>
    <row r="1781" spans="7:7" x14ac:dyDescent="0.3">
      <c r="G1781" s="46"/>
    </row>
    <row r="1782" spans="7:7" x14ac:dyDescent="0.3">
      <c r="G1782" s="46"/>
    </row>
    <row r="1783" spans="7:7" x14ac:dyDescent="0.3">
      <c r="G1783" s="46"/>
    </row>
    <row r="1784" spans="7:7" x14ac:dyDescent="0.3">
      <c r="G1784" s="46"/>
    </row>
    <row r="1785" spans="7:7" x14ac:dyDescent="0.3">
      <c r="G1785" s="46"/>
    </row>
  </sheetData>
  <pageMargins left="0.25" right="0.2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EAD6-21AE-4FB3-9586-CC39770FE649}">
  <dimension ref="A1:H100"/>
  <sheetViews>
    <sheetView topLeftCell="A20" zoomScaleNormal="100" workbookViewId="0">
      <selection activeCell="H1" sqref="H1:H1048576"/>
    </sheetView>
  </sheetViews>
  <sheetFormatPr defaultRowHeight="14.4" x14ac:dyDescent="0.3"/>
  <cols>
    <col min="1" max="1" width="31.109375" bestFit="1" customWidth="1"/>
    <col min="3" max="3" width="8.88671875" style="198"/>
    <col min="4" max="4" width="10.21875" style="199" bestFit="1" customWidth="1"/>
    <col min="5" max="5" width="9.88671875" bestFit="1" customWidth="1"/>
    <col min="6" max="6" width="10.109375" style="198" bestFit="1" customWidth="1"/>
    <col min="7" max="7" width="9.88671875" style="198" bestFit="1" customWidth="1"/>
  </cols>
  <sheetData>
    <row r="1" spans="1:8" ht="15" thickTop="1" x14ac:dyDescent="0.3">
      <c r="A1" s="94" t="s">
        <v>0</v>
      </c>
      <c r="B1" s="123">
        <v>2022</v>
      </c>
      <c r="C1" s="174">
        <v>2023</v>
      </c>
      <c r="D1" s="186">
        <v>2023</v>
      </c>
      <c r="E1" s="174">
        <v>2024</v>
      </c>
      <c r="F1" s="67">
        <v>2024</v>
      </c>
      <c r="G1" s="200">
        <v>2024</v>
      </c>
      <c r="H1" s="232">
        <v>2024</v>
      </c>
    </row>
    <row r="2" spans="1:8" x14ac:dyDescent="0.3">
      <c r="A2" s="171" t="s">
        <v>109</v>
      </c>
      <c r="B2" s="104" t="s">
        <v>111</v>
      </c>
      <c r="C2" s="174" t="s">
        <v>112</v>
      </c>
      <c r="D2" s="187" t="s">
        <v>111</v>
      </c>
      <c r="E2" s="188" t="s">
        <v>2</v>
      </c>
      <c r="F2" s="67" t="s">
        <v>107</v>
      </c>
      <c r="G2" s="201" t="s">
        <v>4</v>
      </c>
      <c r="H2" s="233" t="s">
        <v>111</v>
      </c>
    </row>
    <row r="3" spans="1:8" ht="15" thickBot="1" x14ac:dyDescent="0.35">
      <c r="A3" s="179"/>
      <c r="B3" s="180" t="s">
        <v>95</v>
      </c>
      <c r="C3" s="181" t="s">
        <v>2</v>
      </c>
      <c r="D3" s="193" t="s">
        <v>95</v>
      </c>
      <c r="E3" s="189"/>
      <c r="F3" s="224" t="s">
        <v>1</v>
      </c>
      <c r="G3" s="202"/>
      <c r="H3" s="238" t="s">
        <v>95</v>
      </c>
    </row>
    <row r="4" spans="1:8" ht="15" thickTop="1" x14ac:dyDescent="0.3">
      <c r="A4" s="182"/>
      <c r="B4" s="183"/>
      <c r="C4" s="184"/>
      <c r="D4" s="194"/>
      <c r="E4" s="190"/>
      <c r="F4" s="184"/>
      <c r="G4" s="203"/>
      <c r="H4" s="237"/>
    </row>
    <row r="5" spans="1:8" x14ac:dyDescent="0.3">
      <c r="A5" s="89" t="s">
        <v>5</v>
      </c>
      <c r="B5" s="111">
        <v>177610</v>
      </c>
      <c r="C5" s="176">
        <v>165459</v>
      </c>
      <c r="D5" s="195">
        <v>165459</v>
      </c>
      <c r="E5" s="191">
        <v>200234</v>
      </c>
      <c r="F5" s="69">
        <v>200234</v>
      </c>
      <c r="G5" s="204">
        <v>200234</v>
      </c>
      <c r="H5" s="234">
        <v>200234</v>
      </c>
    </row>
    <row r="6" spans="1:8" x14ac:dyDescent="0.3">
      <c r="A6" s="4" t="s">
        <v>93</v>
      </c>
      <c r="B6" s="110">
        <v>22000</v>
      </c>
      <c r="C6" s="175">
        <v>22000</v>
      </c>
      <c r="D6" s="196">
        <v>22000</v>
      </c>
      <c r="E6" s="185">
        <v>22000</v>
      </c>
      <c r="F6" s="69">
        <v>22000</v>
      </c>
      <c r="G6" s="205">
        <v>22000</v>
      </c>
      <c r="H6" s="234">
        <v>22000</v>
      </c>
    </row>
    <row r="7" spans="1:8" x14ac:dyDescent="0.3">
      <c r="A7" s="4" t="s">
        <v>110</v>
      </c>
      <c r="B7" s="110">
        <v>32029</v>
      </c>
      <c r="C7" s="176">
        <v>64058</v>
      </c>
      <c r="D7" s="196">
        <v>64058</v>
      </c>
      <c r="E7" s="185">
        <v>0</v>
      </c>
      <c r="F7" s="99">
        <v>0</v>
      </c>
      <c r="G7" s="206">
        <v>0</v>
      </c>
      <c r="H7" s="234">
        <v>0</v>
      </c>
    </row>
    <row r="8" spans="1:8" x14ac:dyDescent="0.3">
      <c r="A8" s="4" t="s">
        <v>7</v>
      </c>
      <c r="B8" s="110">
        <f>SUM(B5-B6-B7)</f>
        <v>123581</v>
      </c>
      <c r="C8" s="176">
        <f>SUM(C5-C6-C7)</f>
        <v>79401</v>
      </c>
      <c r="D8" s="196">
        <v>79401</v>
      </c>
      <c r="E8" s="185">
        <f>SUM(E5-E6-E7)</f>
        <v>178234</v>
      </c>
      <c r="F8" s="99">
        <f>SUM(F5-F6-F7)</f>
        <v>178234</v>
      </c>
      <c r="G8" s="205">
        <f>SUM(G5-G6-G7)</f>
        <v>178234</v>
      </c>
      <c r="H8" s="234">
        <f>SUM(H5-H6-H7)</f>
        <v>178234</v>
      </c>
    </row>
    <row r="9" spans="1:8" x14ac:dyDescent="0.3">
      <c r="A9" s="4"/>
      <c r="B9" s="110"/>
      <c r="C9" s="176"/>
      <c r="D9" s="196"/>
      <c r="E9" s="178"/>
      <c r="F9" s="99"/>
      <c r="G9" s="205"/>
      <c r="H9" s="234"/>
    </row>
    <row r="10" spans="1:8" x14ac:dyDescent="0.3">
      <c r="A10" s="4" t="s">
        <v>8</v>
      </c>
      <c r="B10" s="112"/>
      <c r="C10" s="172"/>
      <c r="D10" s="82"/>
      <c r="E10" s="178"/>
      <c r="F10" s="225"/>
      <c r="G10" s="207"/>
      <c r="H10" s="235"/>
    </row>
    <row r="11" spans="1:8" x14ac:dyDescent="0.3">
      <c r="A11" s="9" t="s">
        <v>9</v>
      </c>
      <c r="B11" s="112">
        <v>15484</v>
      </c>
      <c r="C11" s="172">
        <v>15452.69</v>
      </c>
      <c r="D11" s="82">
        <v>15433</v>
      </c>
      <c r="E11" s="178">
        <v>55906.48</v>
      </c>
      <c r="F11" s="226">
        <v>8385.9699999999993</v>
      </c>
      <c r="G11" s="230">
        <v>55911.75</v>
      </c>
      <c r="H11" s="235">
        <v>55911.79</v>
      </c>
    </row>
    <row r="12" spans="1:8" x14ac:dyDescent="0.3">
      <c r="A12" s="9" t="s">
        <v>82</v>
      </c>
      <c r="B12" s="112">
        <v>10508.9</v>
      </c>
      <c r="C12" s="172">
        <v>10508.9</v>
      </c>
      <c r="D12" s="82">
        <v>10013</v>
      </c>
      <c r="E12" s="178">
        <v>10013</v>
      </c>
      <c r="F12" s="114">
        <v>10409.44</v>
      </c>
      <c r="G12" s="231">
        <v>10409.44</v>
      </c>
      <c r="H12" s="235">
        <v>10409.44</v>
      </c>
    </row>
    <row r="13" spans="1:8" x14ac:dyDescent="0.3">
      <c r="A13" s="9" t="s">
        <v>10</v>
      </c>
      <c r="B13" s="112">
        <v>4000</v>
      </c>
      <c r="C13" s="172">
        <v>4000</v>
      </c>
      <c r="D13" s="82">
        <v>4000</v>
      </c>
      <c r="E13" s="178">
        <v>1253</v>
      </c>
      <c r="F13" s="114">
        <v>1253</v>
      </c>
      <c r="G13" s="231">
        <v>1253</v>
      </c>
      <c r="H13" s="235">
        <v>1253</v>
      </c>
    </row>
    <row r="14" spans="1:8" x14ac:dyDescent="0.3">
      <c r="A14" s="9" t="s">
        <v>86</v>
      </c>
      <c r="B14" s="112">
        <v>0</v>
      </c>
      <c r="C14" s="172">
        <v>0</v>
      </c>
      <c r="D14" s="82">
        <v>0</v>
      </c>
      <c r="E14" s="178">
        <v>0</v>
      </c>
      <c r="F14" s="114">
        <v>0</v>
      </c>
      <c r="G14" s="231">
        <v>0</v>
      </c>
      <c r="H14" s="235">
        <v>0</v>
      </c>
    </row>
    <row r="15" spans="1:8" x14ac:dyDescent="0.3">
      <c r="A15" s="9" t="s">
        <v>91</v>
      </c>
      <c r="B15" s="112">
        <v>600</v>
      </c>
      <c r="C15" s="172">
        <v>0</v>
      </c>
      <c r="D15" s="82">
        <v>0</v>
      </c>
      <c r="E15" s="178">
        <v>0</v>
      </c>
      <c r="F15" s="114">
        <v>0</v>
      </c>
      <c r="G15" s="231">
        <v>0</v>
      </c>
      <c r="H15" s="235">
        <v>0</v>
      </c>
    </row>
    <row r="16" spans="1:8" x14ac:dyDescent="0.3">
      <c r="A16" s="9" t="s">
        <v>96</v>
      </c>
      <c r="B16" s="112">
        <v>32029</v>
      </c>
      <c r="C16" s="172">
        <v>0</v>
      </c>
      <c r="D16" s="82">
        <v>1.65</v>
      </c>
      <c r="E16" s="178">
        <v>0</v>
      </c>
      <c r="F16" s="114">
        <v>0</v>
      </c>
      <c r="G16" s="231">
        <v>0</v>
      </c>
      <c r="H16" s="235">
        <v>0</v>
      </c>
    </row>
    <row r="17" spans="1:8" x14ac:dyDescent="0.3">
      <c r="A17" s="9" t="s">
        <v>97</v>
      </c>
      <c r="B17" s="112">
        <v>0</v>
      </c>
      <c r="C17" s="172">
        <v>18100</v>
      </c>
      <c r="D17" s="82">
        <v>18099</v>
      </c>
      <c r="E17" s="178">
        <v>0</v>
      </c>
      <c r="F17" s="114">
        <v>0</v>
      </c>
      <c r="G17" s="231">
        <v>0</v>
      </c>
      <c r="H17" s="235">
        <v>0</v>
      </c>
    </row>
    <row r="18" spans="1:8" x14ac:dyDescent="0.3">
      <c r="A18" s="9" t="s">
        <v>11</v>
      </c>
      <c r="B18" s="112">
        <v>103299</v>
      </c>
      <c r="C18" s="172">
        <v>105341.02</v>
      </c>
      <c r="D18" s="82">
        <v>105341</v>
      </c>
      <c r="E18" s="178">
        <v>105341</v>
      </c>
      <c r="F18" s="114">
        <v>79005.75</v>
      </c>
      <c r="G18" s="231">
        <v>105341.02</v>
      </c>
      <c r="H18" s="235">
        <v>105341.02</v>
      </c>
    </row>
    <row r="19" spans="1:8" x14ac:dyDescent="0.3">
      <c r="A19" s="9" t="s">
        <v>12</v>
      </c>
      <c r="B19" s="112">
        <v>2386.61</v>
      </c>
      <c r="C19" s="172">
        <v>2386.61</v>
      </c>
      <c r="D19" s="82">
        <v>2386</v>
      </c>
      <c r="E19" s="178">
        <v>2386</v>
      </c>
      <c r="F19" s="114">
        <v>2385.91</v>
      </c>
      <c r="G19" s="207">
        <v>2385.85</v>
      </c>
      <c r="H19" s="235">
        <v>2385.85</v>
      </c>
    </row>
    <row r="20" spans="1:8" x14ac:dyDescent="0.3">
      <c r="A20" s="9" t="s">
        <v>13</v>
      </c>
      <c r="B20" s="112">
        <v>2506.98</v>
      </c>
      <c r="C20" s="172">
        <v>2506.98</v>
      </c>
      <c r="D20" s="82">
        <v>2942</v>
      </c>
      <c r="E20" s="178">
        <v>2942</v>
      </c>
      <c r="F20" s="114">
        <v>3495.25</v>
      </c>
      <c r="G20" s="207">
        <v>3495.25</v>
      </c>
      <c r="H20" s="235">
        <v>3495.25</v>
      </c>
    </row>
    <row r="21" spans="1:8" x14ac:dyDescent="0.3">
      <c r="A21" s="9" t="s">
        <v>14</v>
      </c>
      <c r="B21" s="112">
        <v>1160</v>
      </c>
      <c r="C21" s="172">
        <v>1160.31</v>
      </c>
      <c r="D21" s="82">
        <v>1161</v>
      </c>
      <c r="E21" s="178">
        <v>1161</v>
      </c>
      <c r="F21" s="114">
        <v>1162.52</v>
      </c>
      <c r="G21" s="207">
        <v>1161</v>
      </c>
      <c r="H21" s="235">
        <v>1162.52</v>
      </c>
    </row>
    <row r="22" spans="1:8" x14ac:dyDescent="0.3">
      <c r="A22" s="9" t="s">
        <v>15</v>
      </c>
      <c r="B22" s="112">
        <v>47.81</v>
      </c>
      <c r="C22" s="172">
        <v>48</v>
      </c>
      <c r="D22" s="82">
        <v>48</v>
      </c>
      <c r="E22" s="178">
        <v>48</v>
      </c>
      <c r="F22" s="114">
        <v>47.81</v>
      </c>
      <c r="G22" s="207">
        <v>47.81</v>
      </c>
      <c r="H22" s="235">
        <v>47.81</v>
      </c>
    </row>
    <row r="23" spans="1:8" x14ac:dyDescent="0.3">
      <c r="A23" s="9" t="s">
        <v>16</v>
      </c>
      <c r="B23" s="112">
        <v>29.77</v>
      </c>
      <c r="C23" s="172">
        <v>30</v>
      </c>
      <c r="D23" s="82">
        <v>30</v>
      </c>
      <c r="E23" s="178">
        <v>30</v>
      </c>
      <c r="F23" s="114">
        <v>32.770000000000003</v>
      </c>
      <c r="G23" s="207">
        <v>32.770000000000003</v>
      </c>
      <c r="H23" s="235">
        <v>32.770000000000003</v>
      </c>
    </row>
    <row r="24" spans="1:8" x14ac:dyDescent="0.3">
      <c r="A24" s="9" t="s">
        <v>17</v>
      </c>
      <c r="B24" s="112">
        <v>0</v>
      </c>
      <c r="C24" s="172">
        <v>35053.93</v>
      </c>
      <c r="D24" s="82">
        <v>35053</v>
      </c>
      <c r="E24" s="178">
        <v>0</v>
      </c>
      <c r="F24" s="114">
        <v>0</v>
      </c>
      <c r="G24" s="207">
        <v>91576.8</v>
      </c>
      <c r="H24" s="235">
        <v>0</v>
      </c>
    </row>
    <row r="25" spans="1:8" x14ac:dyDescent="0.3">
      <c r="A25" s="9" t="s">
        <v>18</v>
      </c>
      <c r="B25" s="112">
        <v>2300</v>
      </c>
      <c r="C25" s="172">
        <v>2000</v>
      </c>
      <c r="D25" s="82">
        <v>2000</v>
      </c>
      <c r="E25" s="178">
        <v>2000</v>
      </c>
      <c r="F25" s="114">
        <v>1000</v>
      </c>
      <c r="G25" s="207">
        <v>1000</v>
      </c>
      <c r="H25" s="235">
        <v>1000</v>
      </c>
    </row>
    <row r="26" spans="1:8" x14ac:dyDescent="0.3">
      <c r="A26" s="9" t="s">
        <v>19</v>
      </c>
      <c r="B26" s="112">
        <v>0</v>
      </c>
      <c r="C26" s="172">
        <v>200</v>
      </c>
      <c r="D26" s="82">
        <v>0</v>
      </c>
      <c r="E26" s="178">
        <v>200</v>
      </c>
      <c r="F26" s="114">
        <v>0</v>
      </c>
      <c r="G26" s="207">
        <v>0</v>
      </c>
      <c r="H26" s="235">
        <v>0</v>
      </c>
    </row>
    <row r="27" spans="1:8" x14ac:dyDescent="0.3">
      <c r="A27" s="9" t="s">
        <v>20</v>
      </c>
      <c r="B27" s="112">
        <v>1970</v>
      </c>
      <c r="C27" s="172">
        <v>1000</v>
      </c>
      <c r="D27" s="82">
        <v>3389</v>
      </c>
      <c r="E27" s="178">
        <v>1000</v>
      </c>
      <c r="F27" s="114">
        <v>0</v>
      </c>
      <c r="G27" s="207">
        <v>220</v>
      </c>
      <c r="H27" s="235">
        <v>1231.8</v>
      </c>
    </row>
    <row r="28" spans="1:8" x14ac:dyDescent="0.3">
      <c r="A28" s="33" t="s">
        <v>21</v>
      </c>
      <c r="B28" s="112">
        <v>215</v>
      </c>
      <c r="C28" s="172">
        <v>250</v>
      </c>
      <c r="D28" s="82">
        <v>214</v>
      </c>
      <c r="E28" s="178">
        <v>250</v>
      </c>
      <c r="F28" s="114">
        <v>286</v>
      </c>
      <c r="G28" s="207">
        <v>286</v>
      </c>
      <c r="H28" s="235">
        <v>311</v>
      </c>
    </row>
    <row r="29" spans="1:8" x14ac:dyDescent="0.3">
      <c r="A29" s="33" t="s">
        <v>22</v>
      </c>
      <c r="B29" s="112">
        <v>-207.75</v>
      </c>
      <c r="C29" s="172">
        <v>-250</v>
      </c>
      <c r="D29" s="82">
        <v>-208</v>
      </c>
      <c r="E29" s="178">
        <v>-250</v>
      </c>
      <c r="F29" s="114">
        <v>0</v>
      </c>
      <c r="G29" s="207">
        <v>286</v>
      </c>
      <c r="H29" s="235">
        <v>-208</v>
      </c>
    </row>
    <row r="30" spans="1:8" x14ac:dyDescent="0.3">
      <c r="A30" s="9" t="s">
        <v>23</v>
      </c>
      <c r="B30" s="112">
        <v>1224</v>
      </c>
      <c r="C30" s="172">
        <v>1500</v>
      </c>
      <c r="D30" s="82">
        <v>2075</v>
      </c>
      <c r="E30" s="178">
        <v>1500</v>
      </c>
      <c r="F30" s="114">
        <v>1438.33</v>
      </c>
      <c r="G30" s="207">
        <v>1700</v>
      </c>
      <c r="H30" s="235">
        <v>3680.26</v>
      </c>
    </row>
    <row r="31" spans="1:8" x14ac:dyDescent="0.3">
      <c r="A31" s="9" t="s">
        <v>24</v>
      </c>
      <c r="B31" s="112">
        <v>1829</v>
      </c>
      <c r="C31" s="172">
        <v>1000</v>
      </c>
      <c r="D31" s="82">
        <v>3962</v>
      </c>
      <c r="E31" s="178">
        <v>1000</v>
      </c>
      <c r="F31" s="114">
        <v>983.86</v>
      </c>
      <c r="G31" s="207">
        <v>1200</v>
      </c>
      <c r="H31" s="235">
        <v>3496.22</v>
      </c>
    </row>
    <row r="32" spans="1:8" x14ac:dyDescent="0.3">
      <c r="A32" s="9" t="s">
        <v>25</v>
      </c>
      <c r="B32" s="112">
        <v>1254</v>
      </c>
      <c r="C32" s="172">
        <v>500</v>
      </c>
      <c r="D32" s="82">
        <v>3581</v>
      </c>
      <c r="E32" s="178">
        <v>1000</v>
      </c>
      <c r="F32" s="114">
        <v>3815.26</v>
      </c>
      <c r="G32" s="207">
        <v>4000</v>
      </c>
      <c r="H32" s="235">
        <v>4685.2700000000004</v>
      </c>
    </row>
    <row r="33" spans="1:8" x14ac:dyDescent="0.3">
      <c r="A33" s="9" t="s">
        <v>85</v>
      </c>
      <c r="B33" s="112">
        <v>105</v>
      </c>
      <c r="C33" s="172">
        <v>105</v>
      </c>
      <c r="D33" s="82">
        <v>105</v>
      </c>
      <c r="E33" s="178">
        <v>0</v>
      </c>
      <c r="F33" s="114">
        <v>105</v>
      </c>
      <c r="G33" s="207">
        <v>105</v>
      </c>
      <c r="H33" s="235">
        <v>105</v>
      </c>
    </row>
    <row r="34" spans="1:8" x14ac:dyDescent="0.3">
      <c r="A34" s="9" t="s">
        <v>26</v>
      </c>
      <c r="B34" s="112">
        <v>3526</v>
      </c>
      <c r="C34" s="172">
        <v>0</v>
      </c>
      <c r="D34" s="82">
        <v>0</v>
      </c>
      <c r="E34" s="178">
        <v>0</v>
      </c>
      <c r="F34" s="227">
        <v>0</v>
      </c>
      <c r="G34" s="207">
        <v>0</v>
      </c>
      <c r="H34" s="235">
        <v>715.47</v>
      </c>
    </row>
    <row r="35" spans="1:8" x14ac:dyDescent="0.3">
      <c r="A35" s="9" t="s">
        <v>27</v>
      </c>
      <c r="B35" s="112">
        <v>84</v>
      </c>
      <c r="C35" s="172">
        <v>50</v>
      </c>
      <c r="D35" s="82">
        <v>278</v>
      </c>
      <c r="E35" s="178">
        <v>50</v>
      </c>
      <c r="F35" s="114">
        <v>486.91</v>
      </c>
      <c r="G35" s="207">
        <v>500</v>
      </c>
      <c r="H35" s="235">
        <v>470</v>
      </c>
    </row>
    <row r="36" spans="1:8" x14ac:dyDescent="0.3">
      <c r="A36" s="9" t="s">
        <v>28</v>
      </c>
      <c r="B36" s="112">
        <v>0</v>
      </c>
      <c r="C36" s="172">
        <v>0</v>
      </c>
      <c r="D36" s="82">
        <v>0</v>
      </c>
      <c r="E36" s="178">
        <v>0</v>
      </c>
      <c r="F36" s="114">
        <v>50000</v>
      </c>
      <c r="G36" s="207">
        <v>50000</v>
      </c>
      <c r="H36" s="235">
        <v>50000</v>
      </c>
    </row>
    <row r="37" spans="1:8" x14ac:dyDescent="0.3">
      <c r="A37" s="9" t="s">
        <v>106</v>
      </c>
      <c r="B37" s="112">
        <v>0</v>
      </c>
      <c r="C37" s="172">
        <v>0</v>
      </c>
      <c r="D37" s="82">
        <v>5980</v>
      </c>
      <c r="E37" s="178">
        <v>0</v>
      </c>
      <c r="F37" s="114">
        <v>0</v>
      </c>
      <c r="G37" s="207">
        <v>0</v>
      </c>
      <c r="H37" s="235">
        <v>0</v>
      </c>
    </row>
    <row r="38" spans="1:8" x14ac:dyDescent="0.3">
      <c r="A38" s="33" t="s">
        <v>29</v>
      </c>
      <c r="B38" s="112">
        <v>267698</v>
      </c>
      <c r="C38" s="172">
        <v>0</v>
      </c>
      <c r="D38" s="82">
        <v>271838</v>
      </c>
      <c r="E38" s="178">
        <v>0</v>
      </c>
      <c r="F38" s="114">
        <v>279009</v>
      </c>
      <c r="G38" s="207">
        <v>279009</v>
      </c>
      <c r="H38" s="235">
        <v>279009</v>
      </c>
    </row>
    <row r="39" spans="1:8" x14ac:dyDescent="0.3">
      <c r="A39" s="33" t="s">
        <v>30</v>
      </c>
      <c r="B39" s="112">
        <v>0</v>
      </c>
      <c r="C39" s="172">
        <v>0</v>
      </c>
      <c r="D39" s="82">
        <v>0</v>
      </c>
      <c r="E39" s="178">
        <v>0</v>
      </c>
      <c r="F39" s="114">
        <v>0</v>
      </c>
      <c r="G39" s="207">
        <v>0</v>
      </c>
      <c r="H39" s="235">
        <v>0</v>
      </c>
    </row>
    <row r="40" spans="1:8" x14ac:dyDescent="0.3">
      <c r="A40" s="9" t="s">
        <v>31</v>
      </c>
      <c r="B40" s="112"/>
      <c r="C40" s="172">
        <v>159338</v>
      </c>
      <c r="D40" s="82">
        <v>0</v>
      </c>
      <c r="E40" s="178">
        <v>179004</v>
      </c>
      <c r="F40" s="114">
        <v>0</v>
      </c>
      <c r="G40" s="207">
        <v>0</v>
      </c>
      <c r="H40" s="235">
        <v>0</v>
      </c>
    </row>
    <row r="41" spans="1:8" x14ac:dyDescent="0.3">
      <c r="A41" s="33" t="s">
        <v>32</v>
      </c>
      <c r="B41" s="112"/>
      <c r="C41" s="172">
        <v>12500</v>
      </c>
      <c r="D41" s="82">
        <v>0</v>
      </c>
      <c r="E41" s="178">
        <v>0</v>
      </c>
      <c r="F41" s="114">
        <v>0</v>
      </c>
      <c r="G41" s="207">
        <v>0</v>
      </c>
      <c r="H41" s="235">
        <v>0</v>
      </c>
    </row>
    <row r="42" spans="1:8" x14ac:dyDescent="0.3">
      <c r="A42" s="33" t="s">
        <v>33</v>
      </c>
      <c r="B42" s="112"/>
      <c r="C42" s="172">
        <v>100000</v>
      </c>
      <c r="D42" s="82">
        <v>0</v>
      </c>
      <c r="E42" s="178">
        <v>100000</v>
      </c>
      <c r="F42" s="114">
        <v>0</v>
      </c>
      <c r="G42" s="207">
        <v>0</v>
      </c>
      <c r="H42" s="235">
        <v>0</v>
      </c>
    </row>
    <row r="43" spans="1:8" x14ac:dyDescent="0.3">
      <c r="A43" s="9"/>
      <c r="B43" s="112"/>
      <c r="C43" s="172"/>
      <c r="D43" s="82"/>
      <c r="E43" s="178"/>
      <c r="F43" s="225"/>
      <c r="G43" s="207"/>
      <c r="H43" s="235"/>
    </row>
    <row r="44" spans="1:8" x14ac:dyDescent="0.3">
      <c r="A44" s="4" t="s">
        <v>34</v>
      </c>
      <c r="B44" s="110">
        <f t="shared" ref="B44:E44" si="0">SUM(B10:B43)</f>
        <v>452049.31999999995</v>
      </c>
      <c r="C44" s="175">
        <f t="shared" si="0"/>
        <v>472781.43999999994</v>
      </c>
      <c r="D44" s="196">
        <f t="shared" si="0"/>
        <v>487721.65</v>
      </c>
      <c r="E44" s="185">
        <f t="shared" si="0"/>
        <v>464834.48</v>
      </c>
      <c r="F44" s="228">
        <f t="shared" ref="F44" si="1">SUM(F10:F43)</f>
        <v>443302.78</v>
      </c>
      <c r="G44" s="205">
        <f>SUM(G10:G43)</f>
        <v>609920.68999999994</v>
      </c>
      <c r="H44" s="234">
        <f t="shared" ref="H44" si="2">SUM(H10:H43)</f>
        <v>524535.47</v>
      </c>
    </row>
    <row r="45" spans="1:8" x14ac:dyDescent="0.3">
      <c r="A45" s="9"/>
      <c r="B45" s="112"/>
      <c r="C45" s="172"/>
      <c r="D45" s="82"/>
      <c r="E45" s="178"/>
      <c r="F45" s="225"/>
      <c r="G45" s="207"/>
      <c r="H45" s="235"/>
    </row>
    <row r="46" spans="1:8" x14ac:dyDescent="0.3">
      <c r="A46" s="4" t="s">
        <v>35</v>
      </c>
      <c r="B46" s="112"/>
      <c r="C46" s="172"/>
      <c r="D46" s="82"/>
      <c r="E46" s="178"/>
      <c r="F46" s="225"/>
      <c r="G46" s="207"/>
      <c r="H46" s="235"/>
    </row>
    <row r="47" spans="1:8" x14ac:dyDescent="0.3">
      <c r="A47" s="9" t="s">
        <v>36</v>
      </c>
      <c r="B47" s="112">
        <v>6140</v>
      </c>
      <c r="C47" s="172">
        <v>6140</v>
      </c>
      <c r="D47" s="82">
        <v>6140</v>
      </c>
      <c r="E47" s="178">
        <v>6140</v>
      </c>
      <c r="F47" s="226">
        <v>4603.45</v>
      </c>
      <c r="G47" s="207">
        <v>6140</v>
      </c>
      <c r="H47" s="235">
        <v>6140</v>
      </c>
    </row>
    <row r="48" spans="1:8" x14ac:dyDescent="0.3">
      <c r="A48" s="9" t="s">
        <v>37</v>
      </c>
      <c r="B48" s="112">
        <v>851</v>
      </c>
      <c r="C48" s="172">
        <v>900</v>
      </c>
      <c r="D48" s="82">
        <v>909</v>
      </c>
      <c r="E48" s="178">
        <v>900</v>
      </c>
      <c r="F48" s="114">
        <v>1028.75</v>
      </c>
      <c r="G48" s="207">
        <v>1029</v>
      </c>
      <c r="H48" s="235">
        <v>1028.75</v>
      </c>
    </row>
    <row r="49" spans="1:8" x14ac:dyDescent="0.3">
      <c r="A49" s="9" t="s">
        <v>38</v>
      </c>
      <c r="B49" s="112">
        <v>108</v>
      </c>
      <c r="C49" s="172">
        <v>500</v>
      </c>
      <c r="D49" s="82">
        <v>213.04</v>
      </c>
      <c r="E49" s="178">
        <v>500</v>
      </c>
      <c r="F49" s="114">
        <v>408.99</v>
      </c>
      <c r="G49" s="207">
        <v>409</v>
      </c>
      <c r="H49" s="235">
        <v>433.99</v>
      </c>
    </row>
    <row r="50" spans="1:8" x14ac:dyDescent="0.3">
      <c r="A50" s="9" t="s">
        <v>39</v>
      </c>
      <c r="B50" s="112">
        <v>10828</v>
      </c>
      <c r="C50" s="172">
        <v>10828</v>
      </c>
      <c r="D50" s="82">
        <v>11303.25</v>
      </c>
      <c r="E50" s="178">
        <v>11911</v>
      </c>
      <c r="F50" s="114">
        <v>8881.1299999999992</v>
      </c>
      <c r="G50" s="207">
        <v>11841.5</v>
      </c>
      <c r="H50" s="235">
        <v>11841.5</v>
      </c>
    </row>
    <row r="51" spans="1:8" x14ac:dyDescent="0.3">
      <c r="A51" s="9" t="s">
        <v>40</v>
      </c>
      <c r="B51" s="112">
        <v>1595.77</v>
      </c>
      <c r="C51" s="172">
        <v>2000</v>
      </c>
      <c r="D51" s="82">
        <v>4779.4799999999996</v>
      </c>
      <c r="E51" s="178">
        <v>2000</v>
      </c>
      <c r="F51" s="114">
        <v>2932.86</v>
      </c>
      <c r="G51" s="207">
        <v>3050</v>
      </c>
      <c r="H51" s="235">
        <v>6957.85</v>
      </c>
    </row>
    <row r="52" spans="1:8" x14ac:dyDescent="0.3">
      <c r="A52" s="9" t="s">
        <v>41</v>
      </c>
      <c r="B52" s="112">
        <v>186.65</v>
      </c>
      <c r="C52" s="172">
        <v>200</v>
      </c>
      <c r="D52" s="82">
        <v>92.86</v>
      </c>
      <c r="E52" s="178">
        <v>200</v>
      </c>
      <c r="F52" s="114">
        <v>170.44</v>
      </c>
      <c r="G52" s="207">
        <v>180</v>
      </c>
      <c r="H52" s="235">
        <v>216.44</v>
      </c>
    </row>
    <row r="53" spans="1:8" x14ac:dyDescent="0.3">
      <c r="A53" s="9" t="s">
        <v>42</v>
      </c>
      <c r="B53" s="112">
        <v>4991.62</v>
      </c>
      <c r="C53" s="172">
        <v>4500</v>
      </c>
      <c r="D53" s="82">
        <v>3794.39</v>
      </c>
      <c r="E53" s="178">
        <v>4500</v>
      </c>
      <c r="F53" s="114">
        <v>2719.66</v>
      </c>
      <c r="G53" s="207">
        <v>3600</v>
      </c>
      <c r="H53" s="235">
        <v>4688.43</v>
      </c>
    </row>
    <row r="54" spans="1:8" x14ac:dyDescent="0.3">
      <c r="A54" s="9" t="s">
        <v>43</v>
      </c>
      <c r="B54" s="112">
        <v>3562</v>
      </c>
      <c r="C54" s="172">
        <v>3562</v>
      </c>
      <c r="D54" s="82">
        <v>3148.76</v>
      </c>
      <c r="E54" s="178">
        <v>3750</v>
      </c>
      <c r="F54" s="114">
        <v>2422.13</v>
      </c>
      <c r="G54" s="207">
        <v>3229.5</v>
      </c>
      <c r="H54" s="235">
        <v>3229.5</v>
      </c>
    </row>
    <row r="55" spans="1:8" x14ac:dyDescent="0.3">
      <c r="A55" s="9" t="s">
        <v>44</v>
      </c>
      <c r="B55" s="112">
        <v>336</v>
      </c>
      <c r="C55" s="172">
        <v>700</v>
      </c>
      <c r="D55" s="82">
        <v>219.04</v>
      </c>
      <c r="E55" s="178">
        <v>700</v>
      </c>
      <c r="F55" s="114">
        <v>317.29000000000002</v>
      </c>
      <c r="G55" s="207">
        <v>350</v>
      </c>
      <c r="H55" s="235">
        <v>373.87</v>
      </c>
    </row>
    <row r="56" spans="1:8" x14ac:dyDescent="0.3">
      <c r="A56" s="9" t="s">
        <v>45</v>
      </c>
      <c r="B56" s="112">
        <v>6260</v>
      </c>
      <c r="C56" s="172">
        <v>6700</v>
      </c>
      <c r="D56" s="82">
        <v>6360</v>
      </c>
      <c r="E56" s="178">
        <v>10000</v>
      </c>
      <c r="F56" s="114">
        <v>7512.28</v>
      </c>
      <c r="G56" s="207">
        <v>10000</v>
      </c>
      <c r="H56" s="235">
        <v>10012.27</v>
      </c>
    </row>
    <row r="57" spans="1:8" x14ac:dyDescent="0.3">
      <c r="A57" s="9" t="s">
        <v>46</v>
      </c>
      <c r="B57" s="112">
        <v>1896.36</v>
      </c>
      <c r="C57" s="172">
        <v>2100</v>
      </c>
      <c r="D57" s="82">
        <v>1977</v>
      </c>
      <c r="E57" s="178">
        <v>2100</v>
      </c>
      <c r="F57" s="114">
        <v>2172.9499999999998</v>
      </c>
      <c r="G57" s="207">
        <v>2172.9499999999998</v>
      </c>
      <c r="H57" s="235">
        <v>2172.9499999999998</v>
      </c>
    </row>
    <row r="58" spans="1:8" x14ac:dyDescent="0.3">
      <c r="A58" s="9" t="s">
        <v>47</v>
      </c>
      <c r="B58" s="112">
        <v>0</v>
      </c>
      <c r="C58" s="172">
        <v>1000</v>
      </c>
      <c r="D58" s="82">
        <v>0</v>
      </c>
      <c r="E58" s="178">
        <v>1000</v>
      </c>
      <c r="F58" s="114">
        <v>0</v>
      </c>
      <c r="G58" s="207">
        <v>0</v>
      </c>
      <c r="H58" s="235">
        <v>0</v>
      </c>
    </row>
    <row r="59" spans="1:8" x14ac:dyDescent="0.3">
      <c r="A59" s="9" t="s">
        <v>48</v>
      </c>
      <c r="B59" s="112">
        <v>0</v>
      </c>
      <c r="C59" s="172">
        <v>800</v>
      </c>
      <c r="D59" s="82">
        <v>595</v>
      </c>
      <c r="E59" s="178">
        <v>800</v>
      </c>
      <c r="F59" s="114">
        <v>525</v>
      </c>
      <c r="G59" s="207">
        <v>800</v>
      </c>
      <c r="H59" s="235">
        <v>525</v>
      </c>
    </row>
    <row r="60" spans="1:8" x14ac:dyDescent="0.3">
      <c r="A60" s="9" t="s">
        <v>49</v>
      </c>
      <c r="B60" s="112">
        <v>540</v>
      </c>
      <c r="C60" s="172">
        <v>540</v>
      </c>
      <c r="D60" s="82">
        <v>585</v>
      </c>
      <c r="E60" s="178">
        <v>540</v>
      </c>
      <c r="F60" s="114">
        <v>405</v>
      </c>
      <c r="G60" s="207">
        <v>540</v>
      </c>
      <c r="H60" s="235">
        <v>540</v>
      </c>
    </row>
    <row r="61" spans="1:8" x14ac:dyDescent="0.3">
      <c r="A61" s="9" t="s">
        <v>50</v>
      </c>
      <c r="B61" s="112">
        <v>5469</v>
      </c>
      <c r="C61" s="172">
        <v>6000</v>
      </c>
      <c r="D61" s="82">
        <v>6001</v>
      </c>
      <c r="E61" s="178">
        <v>6025</v>
      </c>
      <c r="F61" s="114">
        <v>5331</v>
      </c>
      <c r="G61" s="207">
        <v>5500</v>
      </c>
      <c r="H61" s="235">
        <v>5331</v>
      </c>
    </row>
    <row r="62" spans="1:8" x14ac:dyDescent="0.3">
      <c r="A62" s="9" t="s">
        <v>51</v>
      </c>
      <c r="B62" s="112">
        <v>0</v>
      </c>
      <c r="C62" s="172">
        <v>0</v>
      </c>
      <c r="D62" s="82">
        <v>0</v>
      </c>
      <c r="E62" s="178">
        <v>0</v>
      </c>
      <c r="F62" s="114">
        <v>0</v>
      </c>
      <c r="G62" s="207">
        <v>0</v>
      </c>
      <c r="H62" s="239">
        <v>0</v>
      </c>
    </row>
    <row r="63" spans="1:8" x14ac:dyDescent="0.3">
      <c r="A63" s="9" t="s">
        <v>52</v>
      </c>
      <c r="B63" s="112">
        <v>1550</v>
      </c>
      <c r="C63" s="172">
        <v>1000</v>
      </c>
      <c r="D63" s="82">
        <v>1100</v>
      </c>
      <c r="E63" s="178">
        <v>1000</v>
      </c>
      <c r="F63" s="114">
        <v>500</v>
      </c>
      <c r="G63" s="207">
        <v>500</v>
      </c>
      <c r="H63" s="235">
        <v>500</v>
      </c>
    </row>
    <row r="64" spans="1:8" x14ac:dyDescent="0.3">
      <c r="A64" s="9" t="s">
        <v>53</v>
      </c>
      <c r="B64" s="112">
        <v>0</v>
      </c>
      <c r="C64" s="172">
        <v>100</v>
      </c>
      <c r="D64" s="82">
        <v>0</v>
      </c>
      <c r="E64" s="178">
        <v>100</v>
      </c>
      <c r="F64" s="114">
        <v>0</v>
      </c>
      <c r="G64" s="207">
        <v>0</v>
      </c>
      <c r="H64" s="235">
        <v>0</v>
      </c>
    </row>
    <row r="65" spans="1:8" x14ac:dyDescent="0.3">
      <c r="A65" s="9" t="s">
        <v>54</v>
      </c>
      <c r="B65" s="112">
        <v>2935.14</v>
      </c>
      <c r="C65" s="172">
        <v>2000</v>
      </c>
      <c r="D65" s="82">
        <v>3456.65</v>
      </c>
      <c r="E65" s="178">
        <v>2000</v>
      </c>
      <c r="F65" s="114">
        <v>973.62</v>
      </c>
      <c r="G65" s="207">
        <v>1000</v>
      </c>
      <c r="H65" s="239">
        <v>1315.62</v>
      </c>
    </row>
    <row r="66" spans="1:8" x14ac:dyDescent="0.3">
      <c r="A66" s="9" t="s">
        <v>55</v>
      </c>
      <c r="B66" s="112">
        <v>29355</v>
      </c>
      <c r="C66" s="172">
        <v>30235</v>
      </c>
      <c r="D66" s="82">
        <v>30235</v>
      </c>
      <c r="E66" s="178">
        <v>31145</v>
      </c>
      <c r="F66" s="114">
        <v>31145</v>
      </c>
      <c r="G66" s="207">
        <v>31145</v>
      </c>
      <c r="H66" s="235">
        <v>31145</v>
      </c>
    </row>
    <row r="67" spans="1:8" x14ac:dyDescent="0.3">
      <c r="A67" s="9" t="s">
        <v>83</v>
      </c>
      <c r="B67" s="112">
        <v>0</v>
      </c>
      <c r="C67" s="172">
        <v>0</v>
      </c>
      <c r="D67" s="82">
        <v>0</v>
      </c>
      <c r="E67" s="178">
        <v>0</v>
      </c>
      <c r="F67" s="114">
        <v>51056</v>
      </c>
      <c r="G67" s="207">
        <v>51056</v>
      </c>
      <c r="H67" s="239">
        <v>51056</v>
      </c>
    </row>
    <row r="68" spans="1:8" x14ac:dyDescent="0.3">
      <c r="A68" s="9" t="s">
        <v>56</v>
      </c>
      <c r="B68" s="112">
        <v>2507</v>
      </c>
      <c r="C68" s="172">
        <v>2506.98</v>
      </c>
      <c r="D68" s="82">
        <v>2942.41</v>
      </c>
      <c r="E68" s="178">
        <v>2942</v>
      </c>
      <c r="F68" s="114">
        <v>3495.25</v>
      </c>
      <c r="G68" s="207">
        <v>3495</v>
      </c>
      <c r="H68" s="235">
        <v>3495.25</v>
      </c>
    </row>
    <row r="69" spans="1:8" x14ac:dyDescent="0.3">
      <c r="A69" s="9" t="s">
        <v>57</v>
      </c>
      <c r="B69" s="112">
        <v>11486.76</v>
      </c>
      <c r="C69" s="172">
        <v>14000</v>
      </c>
      <c r="D69" s="82">
        <v>11046.28</v>
      </c>
      <c r="E69" s="178">
        <v>14000</v>
      </c>
      <c r="F69" s="114">
        <v>11841.04</v>
      </c>
      <c r="G69" s="207">
        <v>11841.04</v>
      </c>
      <c r="H69" s="235">
        <v>11841.04</v>
      </c>
    </row>
    <row r="70" spans="1:8" x14ac:dyDescent="0.3">
      <c r="A70" s="9" t="s">
        <v>58</v>
      </c>
      <c r="B70" s="112">
        <v>2697</v>
      </c>
      <c r="C70" s="172">
        <v>5500</v>
      </c>
      <c r="D70" s="82">
        <v>2001.75</v>
      </c>
      <c r="E70" s="178">
        <v>5500</v>
      </c>
      <c r="F70" s="114">
        <v>4183.21</v>
      </c>
      <c r="G70" s="207">
        <v>5000</v>
      </c>
      <c r="H70" s="235">
        <v>5560.55</v>
      </c>
    </row>
    <row r="71" spans="1:8" x14ac:dyDescent="0.3">
      <c r="A71" s="9" t="s">
        <v>59</v>
      </c>
      <c r="B71" s="112">
        <v>7769.47</v>
      </c>
      <c r="C71" s="172">
        <v>8500</v>
      </c>
      <c r="D71" s="82">
        <v>7501.3</v>
      </c>
      <c r="E71" s="178">
        <v>8500</v>
      </c>
      <c r="F71" s="114">
        <v>5908.74</v>
      </c>
      <c r="G71" s="207">
        <v>8000</v>
      </c>
      <c r="H71" s="235">
        <v>7474.5</v>
      </c>
    </row>
    <row r="72" spans="1:8" x14ac:dyDescent="0.3">
      <c r="A72" s="9" t="s">
        <v>60</v>
      </c>
      <c r="B72" s="112">
        <v>13174.75</v>
      </c>
      <c r="C72" s="172">
        <v>15000</v>
      </c>
      <c r="D72" s="82">
        <v>29004.54</v>
      </c>
      <c r="E72" s="178">
        <v>15000</v>
      </c>
      <c r="F72" s="114">
        <v>3232.93</v>
      </c>
      <c r="G72" s="207">
        <v>15000</v>
      </c>
      <c r="H72" s="235">
        <v>11396.64</v>
      </c>
    </row>
    <row r="73" spans="1:8" x14ac:dyDescent="0.3">
      <c r="A73" s="9" t="s">
        <v>102</v>
      </c>
      <c r="B73" s="112">
        <v>300</v>
      </c>
      <c r="C73" s="172">
        <v>500</v>
      </c>
      <c r="D73" s="82">
        <v>300</v>
      </c>
      <c r="E73" s="178">
        <v>500</v>
      </c>
      <c r="F73" s="114">
        <v>0</v>
      </c>
      <c r="G73" s="207">
        <v>300</v>
      </c>
      <c r="H73" s="235">
        <v>350</v>
      </c>
    </row>
    <row r="74" spans="1:8" x14ac:dyDescent="0.3">
      <c r="A74" s="9" t="s">
        <v>61</v>
      </c>
      <c r="B74" s="112">
        <v>269346.23</v>
      </c>
      <c r="C74" s="172">
        <v>170000</v>
      </c>
      <c r="D74" s="82">
        <v>159588.68</v>
      </c>
      <c r="E74" s="178">
        <v>170000</v>
      </c>
      <c r="F74" s="114">
        <v>249652.19</v>
      </c>
      <c r="G74" s="207">
        <v>300000</v>
      </c>
      <c r="H74" s="235">
        <v>300853.44</v>
      </c>
    </row>
    <row r="75" spans="1:8" x14ac:dyDescent="0.3">
      <c r="A75" s="9" t="s">
        <v>108</v>
      </c>
      <c r="B75" s="112">
        <v>0</v>
      </c>
      <c r="C75" s="172">
        <v>0</v>
      </c>
      <c r="D75" s="82">
        <v>64059</v>
      </c>
      <c r="E75" s="178">
        <v>0</v>
      </c>
      <c r="F75" s="114">
        <v>0</v>
      </c>
      <c r="G75" s="207">
        <v>0</v>
      </c>
      <c r="H75" s="235">
        <v>0</v>
      </c>
    </row>
    <row r="76" spans="1:8" x14ac:dyDescent="0.3">
      <c r="A76" s="9" t="s">
        <v>62</v>
      </c>
      <c r="B76" s="112">
        <v>30998</v>
      </c>
      <c r="C76" s="172">
        <v>33000</v>
      </c>
      <c r="D76" s="82">
        <v>34639.980000000003</v>
      </c>
      <c r="E76" s="178">
        <v>33000</v>
      </c>
      <c r="F76" s="114">
        <v>22207.27</v>
      </c>
      <c r="G76" s="207">
        <v>33000</v>
      </c>
      <c r="H76" s="235">
        <v>30778.67</v>
      </c>
    </row>
    <row r="77" spans="1:8" x14ac:dyDescent="0.3">
      <c r="A77" s="9" t="s">
        <v>63</v>
      </c>
      <c r="B77" s="112">
        <v>0</v>
      </c>
      <c r="C77" s="172">
        <v>0</v>
      </c>
      <c r="D77" s="82">
        <v>0</v>
      </c>
      <c r="E77" s="178">
        <v>0</v>
      </c>
      <c r="F77" s="114">
        <v>0</v>
      </c>
      <c r="G77" s="207">
        <v>0</v>
      </c>
      <c r="H77" s="235">
        <v>0</v>
      </c>
    </row>
    <row r="78" spans="1:8" x14ac:dyDescent="0.3">
      <c r="A78" s="9" t="s">
        <v>64</v>
      </c>
      <c r="B78" s="112">
        <v>22895</v>
      </c>
      <c r="C78" s="172">
        <v>27500</v>
      </c>
      <c r="D78" s="82">
        <v>30144</v>
      </c>
      <c r="E78" s="178">
        <v>27500</v>
      </c>
      <c r="F78" s="114">
        <v>24570</v>
      </c>
      <c r="G78" s="207">
        <v>27000</v>
      </c>
      <c r="H78" s="235">
        <v>32440</v>
      </c>
    </row>
    <row r="79" spans="1:8" x14ac:dyDescent="0.3">
      <c r="A79" s="9" t="s">
        <v>65</v>
      </c>
      <c r="B79" s="112">
        <v>1896</v>
      </c>
      <c r="C79" s="172">
        <v>2300</v>
      </c>
      <c r="D79" s="82">
        <v>2202.75</v>
      </c>
      <c r="E79" s="178">
        <v>2300</v>
      </c>
      <c r="F79" s="114">
        <v>1879.61</v>
      </c>
      <c r="G79" s="207">
        <v>2200</v>
      </c>
      <c r="H79" s="235">
        <v>2486.79</v>
      </c>
    </row>
    <row r="80" spans="1:8" x14ac:dyDescent="0.3">
      <c r="A80" s="9" t="s">
        <v>66</v>
      </c>
      <c r="B80" s="112">
        <v>2753.99</v>
      </c>
      <c r="C80" s="172">
        <v>2360</v>
      </c>
      <c r="D80" s="82">
        <v>3926.16</v>
      </c>
      <c r="E80" s="178">
        <v>2360</v>
      </c>
      <c r="F80" s="114">
        <v>1406.21</v>
      </c>
      <c r="G80" s="207">
        <v>2300</v>
      </c>
      <c r="H80" s="235">
        <v>2429.48</v>
      </c>
    </row>
    <row r="81" spans="1:8" x14ac:dyDescent="0.3">
      <c r="A81" s="9" t="s">
        <v>114</v>
      </c>
      <c r="B81" s="112">
        <v>2000</v>
      </c>
      <c r="C81" s="172">
        <v>2000</v>
      </c>
      <c r="D81" s="82">
        <v>2000</v>
      </c>
      <c r="E81" s="178">
        <v>0</v>
      </c>
      <c r="F81" s="114">
        <v>0</v>
      </c>
      <c r="G81" s="207">
        <v>0</v>
      </c>
      <c r="H81" s="235">
        <v>1111.3699999999999</v>
      </c>
    </row>
    <row r="82" spans="1:8" x14ac:dyDescent="0.3">
      <c r="A82" s="9" t="s">
        <v>67</v>
      </c>
      <c r="B82" s="112">
        <v>0</v>
      </c>
      <c r="C82" s="172">
        <v>300</v>
      </c>
      <c r="D82" s="82">
        <v>140</v>
      </c>
      <c r="E82" s="178">
        <v>300</v>
      </c>
      <c r="F82" s="114">
        <v>0</v>
      </c>
      <c r="G82" s="207">
        <v>0</v>
      </c>
      <c r="H82" s="235">
        <v>0</v>
      </c>
    </row>
    <row r="83" spans="1:8" x14ac:dyDescent="0.3">
      <c r="A83" s="9" t="s">
        <v>68</v>
      </c>
      <c r="B83" s="112">
        <v>1678.72</v>
      </c>
      <c r="C83" s="172">
        <v>2000</v>
      </c>
      <c r="D83" s="82">
        <v>988.33</v>
      </c>
      <c r="E83" s="178">
        <v>2000</v>
      </c>
      <c r="F83" s="114">
        <v>1725.98</v>
      </c>
      <c r="G83" s="207">
        <v>2200</v>
      </c>
      <c r="H83" s="235">
        <v>2070.91</v>
      </c>
    </row>
    <row r="84" spans="1:8" x14ac:dyDescent="0.3">
      <c r="A84" s="9" t="s">
        <v>69</v>
      </c>
      <c r="B84" s="112">
        <v>3990.89</v>
      </c>
      <c r="C84" s="172">
        <v>4000</v>
      </c>
      <c r="D84" s="82">
        <v>4279.8100000000004</v>
      </c>
      <c r="E84" s="178">
        <v>5000</v>
      </c>
      <c r="F84" s="114">
        <v>3300.05</v>
      </c>
      <c r="G84" s="207">
        <v>4200</v>
      </c>
      <c r="H84" s="235">
        <v>4376.51</v>
      </c>
    </row>
    <row r="85" spans="1:8" x14ac:dyDescent="0.3">
      <c r="A85" s="9" t="s">
        <v>70</v>
      </c>
      <c r="B85" s="112">
        <v>0</v>
      </c>
      <c r="C85" s="172">
        <v>200</v>
      </c>
      <c r="D85" s="82">
        <v>200</v>
      </c>
      <c r="E85" s="178">
        <v>200</v>
      </c>
      <c r="F85" s="114">
        <v>0</v>
      </c>
      <c r="G85" s="207">
        <v>200</v>
      </c>
      <c r="H85" s="235">
        <v>150</v>
      </c>
    </row>
    <row r="86" spans="1:8" x14ac:dyDescent="0.3">
      <c r="A86" s="9" t="s">
        <v>71</v>
      </c>
      <c r="B86" s="112">
        <v>727</v>
      </c>
      <c r="C86" s="172">
        <v>1500</v>
      </c>
      <c r="D86" s="82">
        <v>107.64</v>
      </c>
      <c r="E86" s="178">
        <v>1500</v>
      </c>
      <c r="F86" s="114">
        <v>403.69</v>
      </c>
      <c r="G86" s="207">
        <v>500</v>
      </c>
      <c r="H86" s="235">
        <v>850</v>
      </c>
    </row>
    <row r="87" spans="1:8" x14ac:dyDescent="0.3">
      <c r="A87" s="9" t="s">
        <v>72</v>
      </c>
      <c r="B87" s="112">
        <v>175</v>
      </c>
      <c r="C87" s="172">
        <v>500</v>
      </c>
      <c r="D87" s="82">
        <v>130</v>
      </c>
      <c r="E87" s="178">
        <v>500</v>
      </c>
      <c r="F87" s="114">
        <v>500</v>
      </c>
      <c r="G87" s="207">
        <v>500</v>
      </c>
      <c r="H87" s="235">
        <v>300</v>
      </c>
    </row>
    <row r="88" spans="1:8" x14ac:dyDescent="0.3">
      <c r="A88" s="9" t="s">
        <v>84</v>
      </c>
      <c r="B88" s="112">
        <v>0</v>
      </c>
      <c r="C88" s="172">
        <v>7000</v>
      </c>
      <c r="D88" s="82">
        <v>7154.99</v>
      </c>
      <c r="E88" s="178">
        <v>7000</v>
      </c>
      <c r="F88" s="114">
        <v>0</v>
      </c>
      <c r="G88" s="207">
        <v>0</v>
      </c>
      <c r="H88" s="235">
        <v>0</v>
      </c>
    </row>
    <row r="89" spans="1:8" x14ac:dyDescent="0.3">
      <c r="A89" s="9" t="s">
        <v>73</v>
      </c>
      <c r="B89" s="112">
        <v>0</v>
      </c>
      <c r="C89" s="172">
        <v>0</v>
      </c>
      <c r="D89" s="82">
        <v>0</v>
      </c>
      <c r="E89" s="178">
        <v>0</v>
      </c>
      <c r="F89" s="114">
        <v>0</v>
      </c>
      <c r="G89" s="207">
        <v>0</v>
      </c>
      <c r="H89" s="235">
        <v>0</v>
      </c>
    </row>
    <row r="90" spans="1:8" x14ac:dyDescent="0.3">
      <c r="A90" s="9" t="s">
        <v>74</v>
      </c>
      <c r="B90" s="112">
        <v>12500</v>
      </c>
      <c r="C90" s="172">
        <v>10160</v>
      </c>
      <c r="D90" s="82">
        <v>6959.26</v>
      </c>
      <c r="E90" s="178">
        <v>0</v>
      </c>
      <c r="F90" s="114">
        <v>0</v>
      </c>
      <c r="G90" s="207">
        <v>0</v>
      </c>
      <c r="H90" s="235">
        <v>0</v>
      </c>
    </row>
    <row r="91" spans="1:8" x14ac:dyDescent="0.3">
      <c r="A91" s="9" t="s">
        <v>90</v>
      </c>
      <c r="B91" s="112">
        <v>2700</v>
      </c>
      <c r="C91" s="172">
        <v>2700</v>
      </c>
      <c r="D91" s="82">
        <v>2720</v>
      </c>
      <c r="E91" s="178">
        <v>2700</v>
      </c>
      <c r="F91" s="114">
        <v>2720</v>
      </c>
      <c r="G91" s="207">
        <v>2720</v>
      </c>
      <c r="H91" s="235">
        <v>2720</v>
      </c>
    </row>
    <row r="92" spans="1:8" x14ac:dyDescent="0.3">
      <c r="A92" s="9" t="s">
        <v>75</v>
      </c>
      <c r="B92" s="112">
        <v>0</v>
      </c>
      <c r="C92" s="172">
        <v>0</v>
      </c>
      <c r="D92" s="82">
        <v>0</v>
      </c>
      <c r="E92" s="178">
        <v>22000</v>
      </c>
      <c r="F92" s="114">
        <v>22000</v>
      </c>
      <c r="G92" s="207">
        <v>22000</v>
      </c>
      <c r="H92" s="235">
        <v>22000</v>
      </c>
    </row>
    <row r="93" spans="1:8" x14ac:dyDescent="0.3">
      <c r="A93" s="4" t="s">
        <v>76</v>
      </c>
      <c r="B93" s="110">
        <f t="shared" ref="B93:E93" si="3">SUM(B47:B92)</f>
        <v>466200.35</v>
      </c>
      <c r="C93" s="175">
        <f t="shared" si="3"/>
        <v>391331.98</v>
      </c>
      <c r="D93" s="196">
        <f t="shared" si="3"/>
        <v>452946.35</v>
      </c>
      <c r="E93" s="185">
        <f t="shared" si="3"/>
        <v>408113</v>
      </c>
      <c r="F93" s="228">
        <f t="shared" ref="F93" si="4">SUM(F47:F92)</f>
        <v>482131.72</v>
      </c>
      <c r="G93" s="205">
        <f>SUM(G47:G92)</f>
        <v>572998.99</v>
      </c>
      <c r="H93" s="234">
        <f t="shared" ref="H93" si="5">SUM(H47:H92)</f>
        <v>580193.32000000007</v>
      </c>
    </row>
    <row r="94" spans="1:8" x14ac:dyDescent="0.3">
      <c r="A94" s="9"/>
      <c r="B94" s="112"/>
      <c r="C94" s="172"/>
      <c r="D94" s="82"/>
      <c r="E94" s="178"/>
      <c r="F94" s="225"/>
      <c r="G94" s="207"/>
      <c r="H94" s="235"/>
    </row>
    <row r="95" spans="1:8" x14ac:dyDescent="0.3">
      <c r="A95" s="4" t="s">
        <v>77</v>
      </c>
      <c r="B95" s="110">
        <f t="shared" ref="B95:E95" si="6">SUM(B44-B93)</f>
        <v>-14151.030000000028</v>
      </c>
      <c r="C95" s="175">
        <f t="shared" si="6"/>
        <v>81449.459999999963</v>
      </c>
      <c r="D95" s="196">
        <f t="shared" si="6"/>
        <v>34775.300000000047</v>
      </c>
      <c r="E95" s="185">
        <f t="shared" si="6"/>
        <v>56721.479999999981</v>
      </c>
      <c r="F95" s="228">
        <f>SUM(F44-F93)</f>
        <v>-38828.939999999944</v>
      </c>
      <c r="G95" s="205">
        <f>SUM(G44-G93)</f>
        <v>36921.699999999953</v>
      </c>
      <c r="H95" s="234">
        <f t="shared" ref="H95" si="7">SUM(H44-H93)</f>
        <v>-55657.850000000093</v>
      </c>
    </row>
    <row r="96" spans="1:8" x14ac:dyDescent="0.3">
      <c r="A96" s="4" t="s">
        <v>78</v>
      </c>
      <c r="B96" s="110">
        <f t="shared" ref="B96:E96" si="8">SUM(B5+B95)</f>
        <v>163458.96999999997</v>
      </c>
      <c r="C96" s="175">
        <f t="shared" si="8"/>
        <v>246908.45999999996</v>
      </c>
      <c r="D96" s="196">
        <f t="shared" si="8"/>
        <v>200234.30000000005</v>
      </c>
      <c r="E96" s="185">
        <f t="shared" si="8"/>
        <v>256955.47999999998</v>
      </c>
      <c r="F96" s="228">
        <v>178234</v>
      </c>
      <c r="G96" s="205">
        <f>SUM(G5+G95)</f>
        <v>237155.69999999995</v>
      </c>
      <c r="H96" s="234">
        <f>SUM(H5+H95)</f>
        <v>144576.14999999991</v>
      </c>
    </row>
    <row r="97" spans="1:8" x14ac:dyDescent="0.3">
      <c r="A97" s="4" t="s">
        <v>79</v>
      </c>
      <c r="B97" s="110">
        <v>22000</v>
      </c>
      <c r="C97" s="175">
        <v>22000</v>
      </c>
      <c r="D97" s="196">
        <v>22000</v>
      </c>
      <c r="E97" s="185">
        <v>44000</v>
      </c>
      <c r="F97" s="228">
        <v>44000</v>
      </c>
      <c r="G97" s="205">
        <v>44000</v>
      </c>
      <c r="H97" s="234">
        <v>44000</v>
      </c>
    </row>
    <row r="98" spans="1:8" x14ac:dyDescent="0.3">
      <c r="A98" s="4" t="s">
        <v>101</v>
      </c>
      <c r="B98" s="110">
        <v>64058</v>
      </c>
      <c r="C98" s="175">
        <v>64058</v>
      </c>
      <c r="D98" s="196">
        <v>0</v>
      </c>
      <c r="E98" s="178">
        <v>0</v>
      </c>
      <c r="F98" s="228">
        <v>0</v>
      </c>
      <c r="G98" s="205">
        <v>0</v>
      </c>
      <c r="H98" s="234">
        <v>0</v>
      </c>
    </row>
    <row r="99" spans="1:8" x14ac:dyDescent="0.3">
      <c r="A99" s="4" t="s">
        <v>80</v>
      </c>
      <c r="B99" s="110">
        <f t="shared" ref="B99:H99" si="9">SUM(B96-B97-B98)</f>
        <v>77400.969999999972</v>
      </c>
      <c r="C99" s="175">
        <f t="shared" si="9"/>
        <v>160850.45999999996</v>
      </c>
      <c r="D99" s="196">
        <f t="shared" si="9"/>
        <v>178234.30000000005</v>
      </c>
      <c r="E99" s="196">
        <f t="shared" si="9"/>
        <v>212955.47999999998</v>
      </c>
      <c r="F99" s="228">
        <f t="shared" si="9"/>
        <v>134234</v>
      </c>
      <c r="G99" s="205">
        <f t="shared" si="9"/>
        <v>193155.69999999995</v>
      </c>
      <c r="H99" s="234">
        <f t="shared" si="9"/>
        <v>100576.14999999991</v>
      </c>
    </row>
    <row r="100" spans="1:8" ht="15" thickBot="1" x14ac:dyDescent="0.35">
      <c r="A100" s="156"/>
      <c r="B100" s="173"/>
      <c r="C100" s="177"/>
      <c r="D100" s="197"/>
      <c r="E100" s="192"/>
      <c r="F100" s="229"/>
      <c r="G100" s="208"/>
      <c r="H100" s="236"/>
    </row>
  </sheetData>
  <pageMargins left="0.25" right="0.25" top="0.25" bottom="0.25" header="0.3" footer="0.3"/>
  <pageSetup orientation="portrait" r:id="rId1"/>
  <ignoredErrors>
    <ignoredError sqref="F4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5237-CD10-4058-8A8A-A392A5819387}">
  <dimension ref="A1:H100"/>
  <sheetViews>
    <sheetView workbookViewId="0">
      <selection activeCell="G96" sqref="G96"/>
    </sheetView>
  </sheetViews>
  <sheetFormatPr defaultRowHeight="14.4" x14ac:dyDescent="0.3"/>
  <cols>
    <col min="1" max="1" width="31.109375" bestFit="1" customWidth="1"/>
    <col min="2" max="2" width="10.21875" style="199" bestFit="1" customWidth="1"/>
    <col min="3" max="3" width="9.88671875" bestFit="1" customWidth="1"/>
    <col min="5" max="5" width="9.88671875" style="198" customWidth="1"/>
    <col min="6" max="6" width="9.88671875" customWidth="1"/>
    <col min="7" max="7" width="9.88671875" style="198" bestFit="1" customWidth="1"/>
    <col min="8" max="8" width="8.88671875" style="212"/>
  </cols>
  <sheetData>
    <row r="1" spans="1:8" ht="15" thickTop="1" x14ac:dyDescent="0.3">
      <c r="A1" s="94" t="s">
        <v>0</v>
      </c>
      <c r="B1" s="186">
        <v>2023</v>
      </c>
      <c r="C1" s="174">
        <v>2024</v>
      </c>
      <c r="D1" s="232">
        <v>2024</v>
      </c>
      <c r="E1" s="174">
        <v>2025</v>
      </c>
      <c r="F1" s="67">
        <v>2025</v>
      </c>
      <c r="G1" s="200">
        <v>2025</v>
      </c>
      <c r="H1" s="76">
        <v>2025</v>
      </c>
    </row>
    <row r="2" spans="1:8" x14ac:dyDescent="0.3">
      <c r="A2" s="171" t="s">
        <v>113</v>
      </c>
      <c r="B2" s="187" t="s">
        <v>111</v>
      </c>
      <c r="C2" s="188" t="s">
        <v>2</v>
      </c>
      <c r="D2" s="233" t="s">
        <v>111</v>
      </c>
      <c r="E2" s="188" t="s">
        <v>2</v>
      </c>
      <c r="F2" s="213" t="s">
        <v>116</v>
      </c>
      <c r="G2" s="201" t="s">
        <v>4</v>
      </c>
      <c r="H2" s="85" t="s">
        <v>111</v>
      </c>
    </row>
    <row r="3" spans="1:8" ht="15" thickBot="1" x14ac:dyDescent="0.35">
      <c r="A3" s="179"/>
      <c r="B3" s="193" t="s">
        <v>95</v>
      </c>
      <c r="C3" s="189"/>
      <c r="D3" s="238" t="s">
        <v>95</v>
      </c>
      <c r="E3" s="222"/>
      <c r="F3" s="240">
        <v>45930</v>
      </c>
      <c r="G3" s="202"/>
      <c r="H3" s="209" t="s">
        <v>95</v>
      </c>
    </row>
    <row r="4" spans="1:8" ht="15" thickTop="1" x14ac:dyDescent="0.3">
      <c r="A4" s="182"/>
      <c r="B4" s="194"/>
      <c r="C4" s="190"/>
      <c r="D4" s="237"/>
      <c r="E4" s="190"/>
      <c r="F4" s="214"/>
      <c r="G4" s="203"/>
      <c r="H4" s="183"/>
    </row>
    <row r="5" spans="1:8" x14ac:dyDescent="0.3">
      <c r="A5" s="89" t="s">
        <v>5</v>
      </c>
      <c r="B5" s="195">
        <v>165459</v>
      </c>
      <c r="C5" s="191">
        <v>200234</v>
      </c>
      <c r="D5" s="234">
        <v>200234</v>
      </c>
      <c r="E5" s="205">
        <v>144576</v>
      </c>
      <c r="F5" s="215">
        <v>144576</v>
      </c>
      <c r="G5" s="204">
        <v>144576</v>
      </c>
      <c r="H5" s="210"/>
    </row>
    <row r="6" spans="1:8" x14ac:dyDescent="0.3">
      <c r="A6" s="4" t="s">
        <v>93</v>
      </c>
      <c r="B6" s="196">
        <v>22000</v>
      </c>
      <c r="C6" s="185">
        <v>22000</v>
      </c>
      <c r="D6" s="234">
        <v>22000</v>
      </c>
      <c r="E6" s="205">
        <v>44000</v>
      </c>
      <c r="F6" s="216">
        <v>44000</v>
      </c>
      <c r="G6" s="205">
        <v>44000</v>
      </c>
      <c r="H6" s="38"/>
    </row>
    <row r="7" spans="1:8" x14ac:dyDescent="0.3">
      <c r="A7" s="4" t="s">
        <v>110</v>
      </c>
      <c r="B7" s="196">
        <v>64058</v>
      </c>
      <c r="C7" s="185">
        <v>0</v>
      </c>
      <c r="D7" s="234">
        <v>0</v>
      </c>
      <c r="E7" s="222">
        <v>0</v>
      </c>
      <c r="F7" s="217">
        <v>0</v>
      </c>
      <c r="G7" s="206">
        <v>0</v>
      </c>
      <c r="H7" s="38"/>
    </row>
    <row r="8" spans="1:8" x14ac:dyDescent="0.3">
      <c r="A8" s="4" t="s">
        <v>7</v>
      </c>
      <c r="B8" s="196">
        <v>79401</v>
      </c>
      <c r="C8" s="185">
        <f>SUM(C5-C6-C7)</f>
        <v>178234</v>
      </c>
      <c r="D8" s="234">
        <f>SUM(D5-D6-D7)</f>
        <v>178234</v>
      </c>
      <c r="E8" s="222">
        <f>SUM(E5-E6-E7)</f>
        <v>100576</v>
      </c>
      <c r="F8" s="217">
        <f>SUM(F5-F6-F7)</f>
        <v>100576</v>
      </c>
      <c r="G8" s="205">
        <v>100576</v>
      </c>
      <c r="H8" s="38"/>
    </row>
    <row r="9" spans="1:8" x14ac:dyDescent="0.3">
      <c r="A9" s="4"/>
      <c r="B9" s="196"/>
      <c r="C9" s="178"/>
      <c r="D9" s="234"/>
      <c r="E9" s="189"/>
      <c r="F9" s="218"/>
      <c r="G9" s="205"/>
      <c r="H9" s="38"/>
    </row>
    <row r="10" spans="1:8" x14ac:dyDescent="0.3">
      <c r="A10" s="4" t="s">
        <v>8</v>
      </c>
      <c r="B10" s="82"/>
      <c r="C10" s="178"/>
      <c r="D10" s="235"/>
      <c r="E10" s="178"/>
      <c r="F10" s="219"/>
      <c r="G10" s="207"/>
      <c r="H10" s="27"/>
    </row>
    <row r="11" spans="1:8" x14ac:dyDescent="0.3">
      <c r="A11" s="9" t="s">
        <v>9</v>
      </c>
      <c r="B11" s="82">
        <v>15433</v>
      </c>
      <c r="C11" s="178">
        <v>55906.48</v>
      </c>
      <c r="D11" s="235">
        <v>55911.79</v>
      </c>
      <c r="E11" s="223">
        <v>57151.4</v>
      </c>
      <c r="F11" s="220">
        <v>8572.7099999999991</v>
      </c>
      <c r="G11" s="207">
        <v>57162.11</v>
      </c>
      <c r="H11" s="27"/>
    </row>
    <row r="12" spans="1:8" x14ac:dyDescent="0.3">
      <c r="A12" s="9" t="s">
        <v>82</v>
      </c>
      <c r="B12" s="82">
        <v>10013</v>
      </c>
      <c r="C12" s="178">
        <v>10013</v>
      </c>
      <c r="D12" s="235">
        <v>10409.44</v>
      </c>
      <c r="E12" s="178">
        <v>10409.44</v>
      </c>
      <c r="F12" s="219">
        <v>8656.34</v>
      </c>
      <c r="G12" s="207">
        <v>8656.34</v>
      </c>
      <c r="H12" s="27"/>
    </row>
    <row r="13" spans="1:8" x14ac:dyDescent="0.3">
      <c r="A13" s="9" t="s">
        <v>10</v>
      </c>
      <c r="B13" s="82">
        <v>4000</v>
      </c>
      <c r="C13" s="178">
        <v>1252.8499999999999</v>
      </c>
      <c r="D13" s="235">
        <v>1253</v>
      </c>
      <c r="E13" s="178">
        <v>0</v>
      </c>
      <c r="F13" s="219">
        <v>0</v>
      </c>
      <c r="G13" s="207">
        <v>0</v>
      </c>
      <c r="H13" s="27"/>
    </row>
    <row r="14" spans="1:8" x14ac:dyDescent="0.3">
      <c r="A14" s="9" t="s">
        <v>86</v>
      </c>
      <c r="B14" s="82">
        <v>0</v>
      </c>
      <c r="C14" s="178">
        <v>0</v>
      </c>
      <c r="D14" s="235">
        <v>0</v>
      </c>
      <c r="E14" s="178">
        <v>0</v>
      </c>
      <c r="F14" s="219">
        <v>0</v>
      </c>
      <c r="G14" s="207">
        <v>0</v>
      </c>
      <c r="H14" s="27"/>
    </row>
    <row r="15" spans="1:8" x14ac:dyDescent="0.3">
      <c r="A15" s="9" t="s">
        <v>91</v>
      </c>
      <c r="B15" s="82">
        <v>0</v>
      </c>
      <c r="C15" s="178">
        <v>0</v>
      </c>
      <c r="D15" s="235">
        <v>0</v>
      </c>
      <c r="E15" s="178">
        <v>0</v>
      </c>
      <c r="F15" s="219">
        <v>0</v>
      </c>
      <c r="G15" s="207">
        <v>0</v>
      </c>
      <c r="H15" s="27"/>
    </row>
    <row r="16" spans="1:8" x14ac:dyDescent="0.3">
      <c r="A16" s="9" t="s">
        <v>96</v>
      </c>
      <c r="B16" s="82">
        <v>1.65</v>
      </c>
      <c r="C16" s="178">
        <v>0</v>
      </c>
      <c r="D16" s="235">
        <v>0</v>
      </c>
      <c r="E16" s="178">
        <v>0</v>
      </c>
      <c r="F16" s="219">
        <v>0</v>
      </c>
      <c r="G16" s="207">
        <v>0</v>
      </c>
      <c r="H16" s="27"/>
    </row>
    <row r="17" spans="1:8" x14ac:dyDescent="0.3">
      <c r="A17" s="9" t="s">
        <v>97</v>
      </c>
      <c r="B17" s="82">
        <v>18099</v>
      </c>
      <c r="C17" s="178">
        <v>0</v>
      </c>
      <c r="D17" s="235">
        <v>0</v>
      </c>
      <c r="E17" s="178">
        <v>0</v>
      </c>
      <c r="F17" s="219">
        <v>1100</v>
      </c>
      <c r="G17" s="207">
        <v>1100</v>
      </c>
      <c r="H17" s="27"/>
    </row>
    <row r="18" spans="1:8" x14ac:dyDescent="0.3">
      <c r="A18" s="9" t="s">
        <v>11</v>
      </c>
      <c r="B18" s="82">
        <v>105341</v>
      </c>
      <c r="C18" s="178">
        <v>105341</v>
      </c>
      <c r="D18" s="235">
        <v>105341.02</v>
      </c>
      <c r="E18" s="178">
        <v>105341.02</v>
      </c>
      <c r="F18" s="219">
        <v>79005.75</v>
      </c>
      <c r="G18" s="207">
        <v>105341.02</v>
      </c>
      <c r="H18" s="27"/>
    </row>
    <row r="19" spans="1:8" x14ac:dyDescent="0.3">
      <c r="A19" s="9" t="s">
        <v>12</v>
      </c>
      <c r="B19" s="82">
        <v>2386</v>
      </c>
      <c r="C19" s="178">
        <v>2386</v>
      </c>
      <c r="D19" s="235">
        <v>2385.85</v>
      </c>
      <c r="E19" s="178">
        <v>2385.85</v>
      </c>
      <c r="F19" s="219">
        <v>2391.02</v>
      </c>
      <c r="G19" s="207">
        <v>2391.02</v>
      </c>
      <c r="H19" s="27"/>
    </row>
    <row r="20" spans="1:8" x14ac:dyDescent="0.3">
      <c r="A20" s="9" t="s">
        <v>13</v>
      </c>
      <c r="B20" s="82">
        <v>2942</v>
      </c>
      <c r="C20" s="178">
        <v>2942</v>
      </c>
      <c r="D20" s="235">
        <v>3495.25</v>
      </c>
      <c r="E20" s="178">
        <v>3495.25</v>
      </c>
      <c r="F20" s="219">
        <v>4213.79</v>
      </c>
      <c r="G20" s="207">
        <v>4213.79</v>
      </c>
      <c r="H20" s="27"/>
    </row>
    <row r="21" spans="1:8" x14ac:dyDescent="0.3">
      <c r="A21" s="9" t="s">
        <v>14</v>
      </c>
      <c r="B21" s="82">
        <v>1161</v>
      </c>
      <c r="C21" s="178">
        <v>1161</v>
      </c>
      <c r="D21" s="235">
        <v>1162.52</v>
      </c>
      <c r="E21" s="178">
        <v>1162.52</v>
      </c>
      <c r="F21" s="219">
        <v>1161.6400000000001</v>
      </c>
      <c r="G21" s="207">
        <v>1161.6400000000001</v>
      </c>
      <c r="H21" s="27"/>
    </row>
    <row r="22" spans="1:8" x14ac:dyDescent="0.3">
      <c r="A22" s="9" t="s">
        <v>15</v>
      </c>
      <c r="B22" s="82">
        <v>48</v>
      </c>
      <c r="C22" s="178">
        <v>48</v>
      </c>
      <c r="D22" s="235">
        <v>47.81</v>
      </c>
      <c r="E22" s="178">
        <v>47.81</v>
      </c>
      <c r="F22" s="219">
        <v>47.81</v>
      </c>
      <c r="G22" s="207">
        <v>47.81</v>
      </c>
      <c r="H22" s="27"/>
    </row>
    <row r="23" spans="1:8" x14ac:dyDescent="0.3">
      <c r="A23" s="9" t="s">
        <v>16</v>
      </c>
      <c r="B23" s="82">
        <v>30</v>
      </c>
      <c r="C23" s="178">
        <v>30</v>
      </c>
      <c r="D23" s="235">
        <v>32.770000000000003</v>
      </c>
      <c r="E23" s="178">
        <v>32.770000000000003</v>
      </c>
      <c r="F23" s="219">
        <v>27.77</v>
      </c>
      <c r="G23" s="207">
        <v>27.77</v>
      </c>
      <c r="H23" s="27"/>
    </row>
    <row r="24" spans="1:8" x14ac:dyDescent="0.3">
      <c r="A24" s="9" t="s">
        <v>17</v>
      </c>
      <c r="B24" s="82">
        <v>35053</v>
      </c>
      <c r="C24" s="178">
        <v>91576.8</v>
      </c>
      <c r="D24" s="235">
        <v>0</v>
      </c>
      <c r="E24" s="178">
        <v>0</v>
      </c>
      <c r="F24" s="219">
        <v>91576.8</v>
      </c>
      <c r="G24" s="207">
        <v>91576.8</v>
      </c>
      <c r="H24" s="27"/>
    </row>
    <row r="25" spans="1:8" x14ac:dyDescent="0.3">
      <c r="A25" s="9" t="s">
        <v>18</v>
      </c>
      <c r="B25" s="82">
        <v>2000</v>
      </c>
      <c r="C25" s="178">
        <v>2000</v>
      </c>
      <c r="D25" s="235">
        <v>1000</v>
      </c>
      <c r="E25" s="178">
        <v>2000</v>
      </c>
      <c r="F25" s="219">
        <v>3100</v>
      </c>
      <c r="G25" s="207">
        <v>3100</v>
      </c>
      <c r="H25" s="27"/>
    </row>
    <row r="26" spans="1:8" x14ac:dyDescent="0.3">
      <c r="A26" s="9" t="s">
        <v>19</v>
      </c>
      <c r="B26" s="82">
        <v>0</v>
      </c>
      <c r="C26" s="178">
        <v>200</v>
      </c>
      <c r="D26" s="235">
        <v>0</v>
      </c>
      <c r="E26" s="178">
        <v>200</v>
      </c>
      <c r="F26" s="219">
        <v>0</v>
      </c>
      <c r="G26" s="207">
        <v>0</v>
      </c>
      <c r="H26" s="27"/>
    </row>
    <row r="27" spans="1:8" x14ac:dyDescent="0.3">
      <c r="A27" s="9" t="s">
        <v>20</v>
      </c>
      <c r="B27" s="82">
        <v>3389</v>
      </c>
      <c r="C27" s="178">
        <v>1000</v>
      </c>
      <c r="D27" s="235">
        <v>1231.8</v>
      </c>
      <c r="E27" s="178">
        <v>1000</v>
      </c>
      <c r="F27" s="219">
        <v>6832.2</v>
      </c>
      <c r="G27" s="207">
        <v>6832.2</v>
      </c>
      <c r="H27" s="27"/>
    </row>
    <row r="28" spans="1:8" x14ac:dyDescent="0.3">
      <c r="A28" s="33" t="s">
        <v>21</v>
      </c>
      <c r="B28" s="82">
        <v>214</v>
      </c>
      <c r="C28" s="178">
        <v>250</v>
      </c>
      <c r="D28" s="235">
        <v>311</v>
      </c>
      <c r="E28" s="178">
        <v>250</v>
      </c>
      <c r="F28" s="219">
        <v>245</v>
      </c>
      <c r="G28" s="207">
        <v>245</v>
      </c>
      <c r="H28" s="27"/>
    </row>
    <row r="29" spans="1:8" x14ac:dyDescent="0.3">
      <c r="A29" s="33" t="s">
        <v>22</v>
      </c>
      <c r="B29" s="82">
        <v>-208</v>
      </c>
      <c r="C29" s="178">
        <v>-250</v>
      </c>
      <c r="D29" s="235">
        <v>-208</v>
      </c>
      <c r="E29" s="178">
        <v>-250</v>
      </c>
      <c r="F29" s="219">
        <v>-245</v>
      </c>
      <c r="G29" s="207">
        <v>-245</v>
      </c>
      <c r="H29" s="27"/>
    </row>
    <row r="30" spans="1:8" x14ac:dyDescent="0.3">
      <c r="A30" s="9" t="s">
        <v>23</v>
      </c>
      <c r="B30" s="82">
        <v>2075</v>
      </c>
      <c r="C30" s="178">
        <v>1500</v>
      </c>
      <c r="D30" s="235">
        <v>3680.26</v>
      </c>
      <c r="E30" s="178">
        <v>1500</v>
      </c>
      <c r="F30" s="219">
        <v>4219.4399999999996</v>
      </c>
      <c r="G30" s="207">
        <v>5000</v>
      </c>
      <c r="H30" s="27"/>
    </row>
    <row r="31" spans="1:8" x14ac:dyDescent="0.3">
      <c r="A31" s="9" t="s">
        <v>24</v>
      </c>
      <c r="B31" s="82">
        <v>3962</v>
      </c>
      <c r="C31" s="178">
        <v>1000</v>
      </c>
      <c r="D31" s="235">
        <v>3496.22</v>
      </c>
      <c r="E31" s="178">
        <v>1000</v>
      </c>
      <c r="F31" s="219">
        <v>769</v>
      </c>
      <c r="G31" s="207">
        <v>1100</v>
      </c>
      <c r="H31" s="27"/>
    </row>
    <row r="32" spans="1:8" x14ac:dyDescent="0.3">
      <c r="A32" s="9" t="s">
        <v>25</v>
      </c>
      <c r="B32" s="82">
        <v>3581</v>
      </c>
      <c r="C32" s="178">
        <v>1000</v>
      </c>
      <c r="D32" s="235">
        <v>4685.2700000000004</v>
      </c>
      <c r="E32" s="178">
        <v>4000</v>
      </c>
      <c r="F32" s="219">
        <v>4323.03</v>
      </c>
      <c r="G32" s="207">
        <v>4500</v>
      </c>
      <c r="H32" s="27"/>
    </row>
    <row r="33" spans="1:8" x14ac:dyDescent="0.3">
      <c r="A33" s="9" t="s">
        <v>85</v>
      </c>
      <c r="B33" s="82">
        <v>105</v>
      </c>
      <c r="C33" s="178">
        <v>0</v>
      </c>
      <c r="D33" s="235">
        <v>105</v>
      </c>
      <c r="E33" s="178">
        <v>93.72</v>
      </c>
      <c r="F33" s="219">
        <v>223.78</v>
      </c>
      <c r="G33" s="207">
        <v>224</v>
      </c>
      <c r="H33" s="27"/>
    </row>
    <row r="34" spans="1:8" x14ac:dyDescent="0.3">
      <c r="A34" s="9" t="s">
        <v>26</v>
      </c>
      <c r="B34" s="82">
        <v>0</v>
      </c>
      <c r="C34" s="178">
        <v>0</v>
      </c>
      <c r="D34" s="235">
        <v>715.47</v>
      </c>
      <c r="E34" s="178"/>
      <c r="F34" s="219">
        <v>1155</v>
      </c>
      <c r="G34" s="207">
        <v>1155</v>
      </c>
      <c r="H34" s="27"/>
    </row>
    <row r="35" spans="1:8" x14ac:dyDescent="0.3">
      <c r="A35" s="9" t="s">
        <v>27</v>
      </c>
      <c r="B35" s="82">
        <v>278</v>
      </c>
      <c r="C35" s="178">
        <v>50</v>
      </c>
      <c r="D35" s="235">
        <v>470</v>
      </c>
      <c r="E35" s="178">
        <v>50</v>
      </c>
      <c r="F35" s="219">
        <v>0</v>
      </c>
      <c r="G35" s="207">
        <v>0</v>
      </c>
      <c r="H35" s="27"/>
    </row>
    <row r="36" spans="1:8" x14ac:dyDescent="0.3">
      <c r="A36" s="9" t="s">
        <v>28</v>
      </c>
      <c r="B36" s="82">
        <v>0</v>
      </c>
      <c r="C36" s="178">
        <v>50000</v>
      </c>
      <c r="D36" s="235">
        <v>50000</v>
      </c>
      <c r="E36" s="178">
        <v>0</v>
      </c>
      <c r="F36" s="219">
        <v>210000</v>
      </c>
      <c r="G36" s="207">
        <v>375000</v>
      </c>
      <c r="H36" s="27"/>
    </row>
    <row r="37" spans="1:8" x14ac:dyDescent="0.3">
      <c r="A37" s="9" t="s">
        <v>106</v>
      </c>
      <c r="B37" s="82">
        <v>5980</v>
      </c>
      <c r="C37" s="178"/>
      <c r="D37" s="235">
        <v>0</v>
      </c>
      <c r="E37" s="178">
        <v>0</v>
      </c>
      <c r="F37" s="219">
        <v>0</v>
      </c>
      <c r="G37" s="207">
        <v>0</v>
      </c>
      <c r="H37" s="27"/>
    </row>
    <row r="38" spans="1:8" x14ac:dyDescent="0.3">
      <c r="A38" s="33" t="s">
        <v>29</v>
      </c>
      <c r="B38" s="82">
        <v>271838</v>
      </c>
      <c r="C38" s="178">
        <v>0</v>
      </c>
      <c r="D38" s="235">
        <v>279009</v>
      </c>
      <c r="E38" s="178">
        <v>0</v>
      </c>
      <c r="F38" s="219">
        <v>280573</v>
      </c>
      <c r="G38" s="207">
        <v>280573</v>
      </c>
      <c r="H38" s="27"/>
    </row>
    <row r="39" spans="1:8" x14ac:dyDescent="0.3">
      <c r="A39" s="33" t="s">
        <v>30</v>
      </c>
      <c r="B39" s="82">
        <v>0</v>
      </c>
      <c r="C39" s="178">
        <v>0</v>
      </c>
      <c r="D39" s="235">
        <v>0</v>
      </c>
      <c r="E39" s="178">
        <v>0</v>
      </c>
      <c r="F39" s="219">
        <v>0</v>
      </c>
      <c r="G39" s="207">
        <v>0</v>
      </c>
      <c r="H39" s="27"/>
    </row>
    <row r="40" spans="1:8" x14ac:dyDescent="0.3">
      <c r="A40" s="9" t="s">
        <v>31</v>
      </c>
      <c r="B40" s="82">
        <v>0</v>
      </c>
      <c r="C40" s="178">
        <v>179004</v>
      </c>
      <c r="D40" s="235">
        <v>0</v>
      </c>
      <c r="E40" s="178">
        <v>180573</v>
      </c>
      <c r="F40" s="219">
        <v>0</v>
      </c>
      <c r="G40" s="207">
        <v>0</v>
      </c>
      <c r="H40" s="27"/>
    </row>
    <row r="41" spans="1:8" x14ac:dyDescent="0.3">
      <c r="A41" s="33" t="s">
        <v>32</v>
      </c>
      <c r="B41" s="82">
        <v>0</v>
      </c>
      <c r="C41" s="178">
        <v>0</v>
      </c>
      <c r="D41" s="235">
        <v>0</v>
      </c>
      <c r="E41" s="178">
        <v>0</v>
      </c>
      <c r="F41" s="219">
        <v>0</v>
      </c>
      <c r="G41" s="207">
        <v>0</v>
      </c>
      <c r="H41" s="27"/>
    </row>
    <row r="42" spans="1:8" x14ac:dyDescent="0.3">
      <c r="A42" s="33" t="s">
        <v>33</v>
      </c>
      <c r="B42" s="82">
        <v>0</v>
      </c>
      <c r="C42" s="178">
        <v>100000</v>
      </c>
      <c r="D42" s="235">
        <v>0</v>
      </c>
      <c r="E42" s="178">
        <v>100000</v>
      </c>
      <c r="F42" s="219">
        <v>0</v>
      </c>
      <c r="G42" s="207">
        <v>0</v>
      </c>
      <c r="H42" s="27"/>
    </row>
    <row r="43" spans="1:8" x14ac:dyDescent="0.3">
      <c r="A43" s="9"/>
      <c r="B43" s="82"/>
      <c r="C43" s="178"/>
      <c r="D43" s="235"/>
      <c r="E43" s="178"/>
      <c r="F43" s="219"/>
      <c r="G43" s="207"/>
      <c r="H43" s="27"/>
    </row>
    <row r="44" spans="1:8" x14ac:dyDescent="0.3">
      <c r="A44" s="4" t="s">
        <v>34</v>
      </c>
      <c r="B44" s="196">
        <f t="shared" ref="B44:C44" si="0">SUM(B10:B43)</f>
        <v>487721.65</v>
      </c>
      <c r="C44" s="185">
        <f t="shared" si="0"/>
        <v>606411.13</v>
      </c>
      <c r="D44" s="234">
        <f t="shared" ref="D44" si="1">SUM(D10:D43)</f>
        <v>524535.47</v>
      </c>
      <c r="E44" s="185">
        <f>SUM(E10:E43)</f>
        <v>470442.77999999997</v>
      </c>
      <c r="F44" s="216">
        <f>SUM(F10:F43)</f>
        <v>707949.08000000007</v>
      </c>
      <c r="G44" s="205">
        <f>SUM(G10:G43)</f>
        <v>949162.5</v>
      </c>
      <c r="H44" s="38"/>
    </row>
    <row r="45" spans="1:8" x14ac:dyDescent="0.3">
      <c r="A45" s="9"/>
      <c r="B45" s="82"/>
      <c r="C45" s="178"/>
      <c r="D45" s="235"/>
      <c r="E45" s="178"/>
      <c r="F45" s="219"/>
      <c r="G45" s="207"/>
      <c r="H45" s="27"/>
    </row>
    <row r="46" spans="1:8" x14ac:dyDescent="0.3">
      <c r="A46" s="4" t="s">
        <v>35</v>
      </c>
      <c r="B46" s="82"/>
      <c r="C46" s="178"/>
      <c r="D46" s="235"/>
      <c r="E46" s="178"/>
      <c r="F46" s="219"/>
      <c r="G46" s="207"/>
      <c r="H46" s="27"/>
    </row>
    <row r="47" spans="1:8" x14ac:dyDescent="0.3">
      <c r="A47" s="9" t="s">
        <v>36</v>
      </c>
      <c r="B47" s="82">
        <v>6140</v>
      </c>
      <c r="C47" s="178">
        <v>6140</v>
      </c>
      <c r="D47" s="235">
        <v>6140</v>
      </c>
      <c r="E47" s="223">
        <v>9588.5</v>
      </c>
      <c r="F47" s="220">
        <v>6401.22</v>
      </c>
      <c r="G47" s="207">
        <v>9588.5</v>
      </c>
      <c r="H47" s="27"/>
    </row>
    <row r="48" spans="1:8" x14ac:dyDescent="0.3">
      <c r="A48" s="9" t="s">
        <v>37</v>
      </c>
      <c r="B48" s="82">
        <v>909</v>
      </c>
      <c r="C48" s="178">
        <v>900</v>
      </c>
      <c r="D48" s="235">
        <v>1028.75</v>
      </c>
      <c r="E48" s="178">
        <v>1000</v>
      </c>
      <c r="F48" s="219">
        <v>1017.63</v>
      </c>
      <c r="G48" s="207">
        <v>1018</v>
      </c>
      <c r="H48" s="27"/>
    </row>
    <row r="49" spans="1:8" x14ac:dyDescent="0.3">
      <c r="A49" s="9" t="s">
        <v>38</v>
      </c>
      <c r="B49" s="82">
        <v>213.04</v>
      </c>
      <c r="C49" s="178">
        <v>500</v>
      </c>
      <c r="D49" s="235">
        <v>433.99</v>
      </c>
      <c r="E49" s="178">
        <v>500</v>
      </c>
      <c r="F49" s="219">
        <v>72.650000000000006</v>
      </c>
      <c r="G49" s="207">
        <v>200</v>
      </c>
      <c r="H49" s="27"/>
    </row>
    <row r="50" spans="1:8" x14ac:dyDescent="0.3">
      <c r="A50" s="9" t="s">
        <v>39</v>
      </c>
      <c r="B50" s="82">
        <v>11303.25</v>
      </c>
      <c r="C50" s="178">
        <v>11911</v>
      </c>
      <c r="D50" s="235">
        <v>11841.5</v>
      </c>
      <c r="E50" s="178">
        <v>11841.5</v>
      </c>
      <c r="F50" s="219">
        <v>10579.22</v>
      </c>
      <c r="G50" s="207">
        <v>14387.6</v>
      </c>
      <c r="H50" s="27"/>
    </row>
    <row r="51" spans="1:8" x14ac:dyDescent="0.3">
      <c r="A51" s="9" t="s">
        <v>40</v>
      </c>
      <c r="B51" s="82">
        <v>4779.4799999999996</v>
      </c>
      <c r="C51" s="178">
        <v>2000</v>
      </c>
      <c r="D51" s="235">
        <v>6957.85</v>
      </c>
      <c r="E51" s="178">
        <v>5000</v>
      </c>
      <c r="F51" s="219">
        <v>4149.3900000000003</v>
      </c>
      <c r="G51" s="207">
        <v>5000</v>
      </c>
      <c r="H51" s="27"/>
    </row>
    <row r="52" spans="1:8" x14ac:dyDescent="0.3">
      <c r="A52" s="9" t="s">
        <v>41</v>
      </c>
      <c r="B52" s="82">
        <v>92.86</v>
      </c>
      <c r="C52" s="178">
        <v>200</v>
      </c>
      <c r="D52" s="235">
        <v>216.44</v>
      </c>
      <c r="E52" s="178">
        <v>200</v>
      </c>
      <c r="F52" s="219">
        <v>0</v>
      </c>
      <c r="G52" s="198">
        <v>0</v>
      </c>
      <c r="H52" s="27"/>
    </row>
    <row r="53" spans="1:8" x14ac:dyDescent="0.3">
      <c r="A53" s="9" t="s">
        <v>42</v>
      </c>
      <c r="B53" s="82">
        <v>3794.39</v>
      </c>
      <c r="C53" s="178">
        <v>4500</v>
      </c>
      <c r="D53" s="235">
        <v>4688.43</v>
      </c>
      <c r="E53" s="178">
        <v>4500</v>
      </c>
      <c r="F53" s="219">
        <v>3453.34</v>
      </c>
      <c r="G53" s="207">
        <v>3453.34</v>
      </c>
      <c r="H53" s="27"/>
    </row>
    <row r="54" spans="1:8" x14ac:dyDescent="0.3">
      <c r="A54" s="9" t="s">
        <v>43</v>
      </c>
      <c r="B54" s="82">
        <v>3148.76</v>
      </c>
      <c r="C54" s="178">
        <v>3750</v>
      </c>
      <c r="D54" s="235">
        <v>3229.5</v>
      </c>
      <c r="E54" s="178">
        <v>3229.5</v>
      </c>
      <c r="F54" s="219">
        <v>2502.87</v>
      </c>
      <c r="G54" s="207">
        <v>3490.98</v>
      </c>
      <c r="H54" s="27"/>
    </row>
    <row r="55" spans="1:8" x14ac:dyDescent="0.3">
      <c r="A55" s="9" t="s">
        <v>44</v>
      </c>
      <c r="B55" s="82">
        <v>219.04</v>
      </c>
      <c r="C55" s="178">
        <v>700</v>
      </c>
      <c r="D55" s="235">
        <v>373.87</v>
      </c>
      <c r="E55" s="178">
        <v>700</v>
      </c>
      <c r="F55" s="219">
        <v>316.67</v>
      </c>
      <c r="G55" s="207">
        <v>500</v>
      </c>
      <c r="H55" s="27"/>
    </row>
    <row r="56" spans="1:8" x14ac:dyDescent="0.3">
      <c r="A56" s="9" t="s">
        <v>45</v>
      </c>
      <c r="B56" s="82">
        <v>6360</v>
      </c>
      <c r="C56" s="178">
        <v>10000</v>
      </c>
      <c r="D56" s="235">
        <v>10012.27</v>
      </c>
      <c r="E56" s="178">
        <v>10000</v>
      </c>
      <c r="F56" s="219">
        <v>7681.29</v>
      </c>
      <c r="G56" s="207">
        <v>10000</v>
      </c>
      <c r="H56" s="27"/>
    </row>
    <row r="57" spans="1:8" x14ac:dyDescent="0.3">
      <c r="A57" s="9" t="s">
        <v>46</v>
      </c>
      <c r="B57" s="82">
        <v>1977</v>
      </c>
      <c r="C57" s="178">
        <v>2100</v>
      </c>
      <c r="D57" s="235">
        <v>2172.9499999999998</v>
      </c>
      <c r="E57" s="178">
        <v>2100</v>
      </c>
      <c r="F57" s="219">
        <v>2293.25</v>
      </c>
      <c r="G57" s="207">
        <v>2293</v>
      </c>
      <c r="H57" s="27"/>
    </row>
    <row r="58" spans="1:8" x14ac:dyDescent="0.3">
      <c r="A58" s="9" t="s">
        <v>47</v>
      </c>
      <c r="B58" s="82">
        <v>0</v>
      </c>
      <c r="C58" s="178">
        <v>1000</v>
      </c>
      <c r="D58" s="235">
        <v>0</v>
      </c>
      <c r="E58" s="178">
        <v>1000</v>
      </c>
      <c r="F58" s="219">
        <v>0</v>
      </c>
      <c r="G58" s="207">
        <v>0</v>
      </c>
      <c r="H58" s="27"/>
    </row>
    <row r="59" spans="1:8" x14ac:dyDescent="0.3">
      <c r="A59" s="9" t="s">
        <v>48</v>
      </c>
      <c r="B59" s="82">
        <v>595</v>
      </c>
      <c r="C59" s="178">
        <v>800</v>
      </c>
      <c r="D59" s="235">
        <v>525</v>
      </c>
      <c r="E59" s="178">
        <v>800</v>
      </c>
      <c r="F59" s="219">
        <v>0</v>
      </c>
      <c r="G59" s="207">
        <v>800</v>
      </c>
      <c r="H59" s="27"/>
    </row>
    <row r="60" spans="1:8" x14ac:dyDescent="0.3">
      <c r="A60" s="9" t="s">
        <v>49</v>
      </c>
      <c r="B60" s="82">
        <v>585</v>
      </c>
      <c r="C60" s="178">
        <v>540</v>
      </c>
      <c r="D60" s="235">
        <v>540</v>
      </c>
      <c r="E60" s="178">
        <v>540</v>
      </c>
      <c r="F60" s="219">
        <v>405</v>
      </c>
      <c r="G60" s="207">
        <v>540</v>
      </c>
      <c r="H60" s="27"/>
    </row>
    <row r="61" spans="1:8" x14ac:dyDescent="0.3">
      <c r="A61" s="9" t="s">
        <v>50</v>
      </c>
      <c r="B61" s="82">
        <v>6001</v>
      </c>
      <c r="C61" s="178">
        <v>6025</v>
      </c>
      <c r="D61" s="235">
        <v>5331</v>
      </c>
      <c r="E61" s="178">
        <v>6025</v>
      </c>
      <c r="F61" s="219">
        <v>8820</v>
      </c>
      <c r="G61" s="207">
        <v>8820</v>
      </c>
      <c r="H61" s="27"/>
    </row>
    <row r="62" spans="1:8" x14ac:dyDescent="0.3">
      <c r="A62" s="9" t="s">
        <v>51</v>
      </c>
      <c r="B62" s="82">
        <v>0</v>
      </c>
      <c r="C62" s="178">
        <v>0</v>
      </c>
      <c r="D62" s="239">
        <v>0</v>
      </c>
      <c r="E62" s="178">
        <v>0</v>
      </c>
      <c r="F62" s="219">
        <v>0</v>
      </c>
      <c r="G62" s="207">
        <v>0</v>
      </c>
      <c r="H62" s="27"/>
    </row>
    <row r="63" spans="1:8" x14ac:dyDescent="0.3">
      <c r="A63" s="9" t="s">
        <v>52</v>
      </c>
      <c r="B63" s="82">
        <v>1100</v>
      </c>
      <c r="C63" s="178">
        <v>1000</v>
      </c>
      <c r="D63" s="235">
        <v>500</v>
      </c>
      <c r="E63" s="178">
        <v>1000</v>
      </c>
      <c r="F63" s="219">
        <v>1850</v>
      </c>
      <c r="G63" s="207">
        <v>1850</v>
      </c>
      <c r="H63" s="27"/>
    </row>
    <row r="64" spans="1:8" x14ac:dyDescent="0.3">
      <c r="A64" s="9" t="s">
        <v>53</v>
      </c>
      <c r="B64" s="82">
        <v>0</v>
      </c>
      <c r="C64" s="178">
        <v>100</v>
      </c>
      <c r="D64" s="235">
        <v>0</v>
      </c>
      <c r="E64" s="178">
        <v>100</v>
      </c>
      <c r="F64" s="219">
        <v>0</v>
      </c>
      <c r="G64" s="207">
        <v>0</v>
      </c>
      <c r="H64" s="27"/>
    </row>
    <row r="65" spans="1:8" x14ac:dyDescent="0.3">
      <c r="A65" s="9" t="s">
        <v>54</v>
      </c>
      <c r="B65" s="82">
        <v>3456.65</v>
      </c>
      <c r="C65" s="178">
        <v>2000</v>
      </c>
      <c r="D65" s="239">
        <v>1315.62</v>
      </c>
      <c r="E65" s="178">
        <v>2000</v>
      </c>
      <c r="F65" s="219">
        <v>6123.07</v>
      </c>
      <c r="G65" s="207">
        <v>8000</v>
      </c>
      <c r="H65" s="27"/>
    </row>
    <row r="66" spans="1:8" x14ac:dyDescent="0.3">
      <c r="A66" s="9" t="s">
        <v>55</v>
      </c>
      <c r="B66" s="82">
        <v>30235</v>
      </c>
      <c r="C66" s="178">
        <v>31145</v>
      </c>
      <c r="D66" s="235">
        <v>31145</v>
      </c>
      <c r="E66" s="178">
        <v>32080</v>
      </c>
      <c r="F66" s="219">
        <v>32080</v>
      </c>
      <c r="G66" s="207">
        <v>32080</v>
      </c>
      <c r="H66" s="27"/>
    </row>
    <row r="67" spans="1:8" x14ac:dyDescent="0.3">
      <c r="A67" s="9" t="s">
        <v>83</v>
      </c>
      <c r="B67" s="82">
        <v>0</v>
      </c>
      <c r="C67" s="178">
        <v>51056</v>
      </c>
      <c r="D67" s="239">
        <v>51056</v>
      </c>
      <c r="E67" s="178">
        <v>0</v>
      </c>
      <c r="F67" s="219">
        <v>0</v>
      </c>
      <c r="G67" s="207">
        <v>0</v>
      </c>
      <c r="H67" s="27"/>
    </row>
    <row r="68" spans="1:8" x14ac:dyDescent="0.3">
      <c r="A68" s="9" t="s">
        <v>56</v>
      </c>
      <c r="B68" s="82">
        <v>2942.41</v>
      </c>
      <c r="C68" s="178">
        <v>2942</v>
      </c>
      <c r="D68" s="235">
        <v>3495.25</v>
      </c>
      <c r="E68" s="178">
        <v>3495</v>
      </c>
      <c r="F68" s="219">
        <v>4213.79</v>
      </c>
      <c r="G68" s="207">
        <v>4213.79</v>
      </c>
      <c r="H68" s="27"/>
    </row>
    <row r="69" spans="1:8" x14ac:dyDescent="0.3">
      <c r="A69" s="9" t="s">
        <v>57</v>
      </c>
      <c r="B69" s="82">
        <v>11046.28</v>
      </c>
      <c r="C69" s="178">
        <v>14000</v>
      </c>
      <c r="D69" s="235">
        <v>11841.04</v>
      </c>
      <c r="E69" s="178">
        <v>14000</v>
      </c>
      <c r="F69" s="219">
        <v>13337.76</v>
      </c>
      <c r="G69" s="207">
        <v>13338</v>
      </c>
      <c r="H69" s="27"/>
    </row>
    <row r="70" spans="1:8" x14ac:dyDescent="0.3">
      <c r="A70" s="9" t="s">
        <v>58</v>
      </c>
      <c r="B70" s="82">
        <v>2001.75</v>
      </c>
      <c r="C70" s="178">
        <v>5500</v>
      </c>
      <c r="D70" s="235">
        <v>5560.55</v>
      </c>
      <c r="E70" s="178">
        <v>5500</v>
      </c>
      <c r="F70" s="219">
        <v>7124.63</v>
      </c>
      <c r="G70" s="207">
        <v>8000</v>
      </c>
      <c r="H70" s="27"/>
    </row>
    <row r="71" spans="1:8" x14ac:dyDescent="0.3">
      <c r="A71" s="9" t="s">
        <v>59</v>
      </c>
      <c r="B71" s="82">
        <v>7501.3</v>
      </c>
      <c r="C71" s="178">
        <v>8500</v>
      </c>
      <c r="D71" s="235">
        <v>7474.5</v>
      </c>
      <c r="E71" s="178">
        <v>8500</v>
      </c>
      <c r="F71" s="219">
        <v>2900.42</v>
      </c>
      <c r="G71" s="207">
        <v>5000</v>
      </c>
      <c r="H71" s="27"/>
    </row>
    <row r="72" spans="1:8" x14ac:dyDescent="0.3">
      <c r="A72" s="9" t="s">
        <v>60</v>
      </c>
      <c r="B72" s="82">
        <v>29004.54</v>
      </c>
      <c r="C72" s="178">
        <v>15000</v>
      </c>
      <c r="D72" s="235">
        <v>11396.64</v>
      </c>
      <c r="E72" s="178">
        <v>15000</v>
      </c>
      <c r="F72" s="219">
        <v>1997.79</v>
      </c>
      <c r="G72" s="207">
        <v>10000</v>
      </c>
      <c r="H72" s="27"/>
    </row>
    <row r="73" spans="1:8" x14ac:dyDescent="0.3">
      <c r="A73" s="9" t="s">
        <v>102</v>
      </c>
      <c r="B73" s="82">
        <v>300</v>
      </c>
      <c r="C73" s="178">
        <v>500</v>
      </c>
      <c r="D73" s="235">
        <v>350</v>
      </c>
      <c r="E73" s="178">
        <v>500</v>
      </c>
      <c r="F73" s="219">
        <v>0</v>
      </c>
      <c r="G73" s="207">
        <v>500</v>
      </c>
      <c r="H73" s="27"/>
    </row>
    <row r="74" spans="1:8" x14ac:dyDescent="0.3">
      <c r="A74" s="9" t="s">
        <v>61</v>
      </c>
      <c r="B74" s="82">
        <v>159588.68</v>
      </c>
      <c r="C74" s="178">
        <v>170000</v>
      </c>
      <c r="D74" s="235">
        <v>300853.44</v>
      </c>
      <c r="E74" s="178">
        <v>210000</v>
      </c>
      <c r="F74" s="219">
        <v>107861.22</v>
      </c>
      <c r="G74" s="207">
        <v>210000</v>
      </c>
      <c r="H74" s="27"/>
    </row>
    <row r="75" spans="1:8" x14ac:dyDescent="0.3">
      <c r="A75" s="9" t="s">
        <v>108</v>
      </c>
      <c r="B75" s="82">
        <v>64059</v>
      </c>
      <c r="C75" s="178">
        <v>0</v>
      </c>
      <c r="D75" s="235">
        <v>0</v>
      </c>
      <c r="E75" s="178">
        <v>0</v>
      </c>
      <c r="F75" s="219">
        <v>0</v>
      </c>
      <c r="G75" s="207">
        <v>0</v>
      </c>
      <c r="H75" s="27"/>
    </row>
    <row r="76" spans="1:8" x14ac:dyDescent="0.3">
      <c r="A76" s="9" t="s">
        <v>62</v>
      </c>
      <c r="B76" s="82">
        <v>34639.980000000003</v>
      </c>
      <c r="C76" s="178">
        <v>33000</v>
      </c>
      <c r="D76" s="235">
        <v>30778.67</v>
      </c>
      <c r="E76" s="178">
        <v>37000</v>
      </c>
      <c r="F76" s="219">
        <v>32855.51</v>
      </c>
      <c r="G76" s="207">
        <v>37000</v>
      </c>
      <c r="H76" s="27"/>
    </row>
    <row r="77" spans="1:8" x14ac:dyDescent="0.3">
      <c r="A77" s="9" t="s">
        <v>63</v>
      </c>
      <c r="B77" s="82">
        <v>0</v>
      </c>
      <c r="C77" s="178">
        <v>0</v>
      </c>
      <c r="D77" s="235">
        <v>0</v>
      </c>
      <c r="E77" s="178">
        <v>0</v>
      </c>
      <c r="F77" s="219">
        <v>0</v>
      </c>
      <c r="G77" s="207">
        <v>0</v>
      </c>
      <c r="H77" s="27"/>
    </row>
    <row r="78" spans="1:8" x14ac:dyDescent="0.3">
      <c r="A78" s="9" t="s">
        <v>64</v>
      </c>
      <c r="B78" s="82">
        <v>30144</v>
      </c>
      <c r="C78" s="178">
        <v>27500</v>
      </c>
      <c r="D78" s="235">
        <v>32440</v>
      </c>
      <c r="E78" s="178">
        <v>29000</v>
      </c>
      <c r="F78" s="219">
        <v>21677.4</v>
      </c>
      <c r="G78" s="207">
        <v>29000</v>
      </c>
      <c r="H78" s="27"/>
    </row>
    <row r="79" spans="1:8" x14ac:dyDescent="0.3">
      <c r="A79" s="9" t="s">
        <v>65</v>
      </c>
      <c r="B79" s="82">
        <v>2202.75</v>
      </c>
      <c r="C79" s="178">
        <v>2300</v>
      </c>
      <c r="D79" s="235">
        <v>2486.79</v>
      </c>
      <c r="E79" s="178">
        <v>2300</v>
      </c>
      <c r="F79" s="219">
        <v>2127.5500000000002</v>
      </c>
      <c r="G79" s="207">
        <v>2300</v>
      </c>
      <c r="H79" s="27"/>
    </row>
    <row r="80" spans="1:8" x14ac:dyDescent="0.3">
      <c r="A80" s="9" t="s">
        <v>66</v>
      </c>
      <c r="B80" s="82">
        <v>3926.16</v>
      </c>
      <c r="C80" s="178">
        <v>2360</v>
      </c>
      <c r="D80" s="235">
        <v>2429.48</v>
      </c>
      <c r="E80" s="178">
        <v>2360</v>
      </c>
      <c r="F80" s="219">
        <v>1634.35</v>
      </c>
      <c r="G80" s="207">
        <v>2000</v>
      </c>
      <c r="H80" s="27"/>
    </row>
    <row r="81" spans="1:8" x14ac:dyDescent="0.3">
      <c r="A81" s="9" t="s">
        <v>114</v>
      </c>
      <c r="B81" s="82">
        <v>2000</v>
      </c>
      <c r="C81" s="178">
        <v>0</v>
      </c>
      <c r="D81" s="235">
        <v>1111.3699999999999</v>
      </c>
      <c r="E81" s="178">
        <v>0</v>
      </c>
      <c r="F81" s="219">
        <v>0</v>
      </c>
      <c r="G81" s="207">
        <v>0</v>
      </c>
      <c r="H81" s="27"/>
    </row>
    <row r="82" spans="1:8" x14ac:dyDescent="0.3">
      <c r="A82" s="9" t="s">
        <v>67</v>
      </c>
      <c r="B82" s="82">
        <v>140</v>
      </c>
      <c r="C82" s="178">
        <v>300</v>
      </c>
      <c r="D82" s="235">
        <v>0</v>
      </c>
      <c r="E82" s="178">
        <v>300</v>
      </c>
      <c r="F82" s="219">
        <v>0</v>
      </c>
      <c r="G82" s="207">
        <v>0</v>
      </c>
      <c r="H82" s="27"/>
    </row>
    <row r="83" spans="1:8" x14ac:dyDescent="0.3">
      <c r="A83" s="9" t="s">
        <v>68</v>
      </c>
      <c r="B83" s="82">
        <v>988.33</v>
      </c>
      <c r="C83" s="178">
        <v>2000</v>
      </c>
      <c r="D83" s="235">
        <v>2070.91</v>
      </c>
      <c r="E83" s="178">
        <v>3000</v>
      </c>
      <c r="F83" s="219">
        <v>3097.86</v>
      </c>
      <c r="G83" s="207">
        <v>4000</v>
      </c>
      <c r="H83" s="27"/>
    </row>
    <row r="84" spans="1:8" x14ac:dyDescent="0.3">
      <c r="A84" s="9" t="s">
        <v>69</v>
      </c>
      <c r="B84" s="82">
        <v>4279.8100000000004</v>
      </c>
      <c r="C84" s="178">
        <v>5000</v>
      </c>
      <c r="D84" s="235">
        <v>4376.51</v>
      </c>
      <c r="E84" s="178">
        <v>5000</v>
      </c>
      <c r="F84" s="219">
        <v>3447.07</v>
      </c>
      <c r="G84" s="207">
        <v>4596</v>
      </c>
      <c r="H84" s="27"/>
    </row>
    <row r="85" spans="1:8" x14ac:dyDescent="0.3">
      <c r="A85" s="9" t="s">
        <v>70</v>
      </c>
      <c r="B85" s="82">
        <v>200</v>
      </c>
      <c r="C85" s="178">
        <v>200</v>
      </c>
      <c r="D85" s="235">
        <v>150</v>
      </c>
      <c r="E85" s="178">
        <v>200</v>
      </c>
      <c r="F85" s="219">
        <v>0</v>
      </c>
      <c r="G85" s="207">
        <v>200</v>
      </c>
      <c r="H85" s="27"/>
    </row>
    <row r="86" spans="1:8" x14ac:dyDescent="0.3">
      <c r="A86" s="9" t="s">
        <v>71</v>
      </c>
      <c r="B86" s="82">
        <v>107.64</v>
      </c>
      <c r="C86" s="178">
        <v>1500</v>
      </c>
      <c r="D86" s="235">
        <v>850</v>
      </c>
      <c r="E86" s="178">
        <v>1500</v>
      </c>
      <c r="F86" s="219">
        <v>500</v>
      </c>
      <c r="G86" s="207">
        <v>1000</v>
      </c>
      <c r="H86" s="27"/>
    </row>
    <row r="87" spans="1:8" x14ac:dyDescent="0.3">
      <c r="A87" s="9" t="s">
        <v>72</v>
      </c>
      <c r="B87" s="82">
        <v>130</v>
      </c>
      <c r="C87" s="178">
        <v>500</v>
      </c>
      <c r="D87" s="235">
        <v>300</v>
      </c>
      <c r="E87" s="178">
        <v>500</v>
      </c>
      <c r="F87" s="219">
        <v>0</v>
      </c>
      <c r="G87" s="207">
        <v>200</v>
      </c>
      <c r="H87" s="27"/>
    </row>
    <row r="88" spans="1:8" x14ac:dyDescent="0.3">
      <c r="A88" s="9" t="s">
        <v>84</v>
      </c>
      <c r="B88" s="82">
        <v>7154.99</v>
      </c>
      <c r="C88" s="178">
        <v>7000</v>
      </c>
      <c r="D88" s="235">
        <v>0</v>
      </c>
      <c r="E88" s="178">
        <v>10000</v>
      </c>
      <c r="F88" s="219">
        <v>7900</v>
      </c>
      <c r="G88" s="207">
        <v>7900</v>
      </c>
      <c r="H88" s="27"/>
    </row>
    <row r="89" spans="1:8" x14ac:dyDescent="0.3">
      <c r="A89" s="9" t="s">
        <v>120</v>
      </c>
      <c r="B89" s="82">
        <v>0</v>
      </c>
      <c r="C89" s="178">
        <v>0</v>
      </c>
      <c r="D89" s="235">
        <v>0</v>
      </c>
      <c r="E89" s="178">
        <v>0</v>
      </c>
      <c r="F89" s="219">
        <v>220019.20000000001</v>
      </c>
      <c r="G89" s="207">
        <v>375000</v>
      </c>
      <c r="H89" s="27"/>
    </row>
    <row r="90" spans="1:8" x14ac:dyDescent="0.3">
      <c r="A90" s="9" t="s">
        <v>119</v>
      </c>
      <c r="B90" s="82">
        <v>6959.26</v>
      </c>
      <c r="C90" s="178">
        <v>0</v>
      </c>
      <c r="D90" s="235">
        <v>0</v>
      </c>
      <c r="E90" s="178">
        <v>14713.01</v>
      </c>
      <c r="F90" s="219">
        <v>14713.01</v>
      </c>
      <c r="G90" s="207">
        <v>14713.01</v>
      </c>
      <c r="H90" s="27"/>
    </row>
    <row r="91" spans="1:8" x14ac:dyDescent="0.3">
      <c r="A91" s="9" t="s">
        <v>90</v>
      </c>
      <c r="B91" s="82">
        <v>2720</v>
      </c>
      <c r="C91" s="178">
        <v>2700</v>
      </c>
      <c r="D91" s="235">
        <v>2720</v>
      </c>
      <c r="E91" s="178">
        <v>2700</v>
      </c>
      <c r="F91" s="219">
        <v>3276</v>
      </c>
      <c r="G91" s="207">
        <v>3276</v>
      </c>
      <c r="H91" s="27"/>
    </row>
    <row r="92" spans="1:8" x14ac:dyDescent="0.3">
      <c r="A92" s="9" t="s">
        <v>75</v>
      </c>
      <c r="B92" s="82">
        <v>0</v>
      </c>
      <c r="C92" s="178">
        <v>22000</v>
      </c>
      <c r="D92" s="235">
        <v>22000</v>
      </c>
      <c r="E92" s="178">
        <v>10000</v>
      </c>
      <c r="F92" s="219">
        <v>10000</v>
      </c>
      <c r="G92" s="207">
        <v>10000</v>
      </c>
      <c r="H92" s="27"/>
    </row>
    <row r="93" spans="1:8" x14ac:dyDescent="0.3">
      <c r="A93" s="4" t="s">
        <v>76</v>
      </c>
      <c r="B93" s="196">
        <f t="shared" ref="B93:D93" si="2">SUM(B47:B92)</f>
        <v>452946.35</v>
      </c>
      <c r="C93" s="185">
        <f t="shared" si="2"/>
        <v>459169</v>
      </c>
      <c r="D93" s="234">
        <f t="shared" si="2"/>
        <v>580193.32000000007</v>
      </c>
      <c r="E93" s="185">
        <f>SUM(E47:E92)</f>
        <v>467772.51</v>
      </c>
      <c r="F93" s="216">
        <f>SUM(F47:F92)</f>
        <v>546429.15999999992</v>
      </c>
      <c r="G93" s="205">
        <f>SUM(G47:G92)</f>
        <v>844258.22</v>
      </c>
      <c r="H93" s="38"/>
    </row>
    <row r="94" spans="1:8" x14ac:dyDescent="0.3">
      <c r="A94" s="9"/>
      <c r="B94" s="82"/>
      <c r="C94" s="178"/>
      <c r="D94" s="235"/>
      <c r="E94" s="178"/>
      <c r="F94" s="219"/>
      <c r="G94" s="207"/>
      <c r="H94" s="27"/>
    </row>
    <row r="95" spans="1:8" x14ac:dyDescent="0.3">
      <c r="A95" s="4" t="s">
        <v>77</v>
      </c>
      <c r="B95" s="196">
        <f t="shared" ref="B95:D95" si="3">SUM(B44-B93)</f>
        <v>34775.300000000047</v>
      </c>
      <c r="C95" s="185">
        <f t="shared" si="3"/>
        <v>147242.13</v>
      </c>
      <c r="D95" s="234">
        <f t="shared" si="3"/>
        <v>-55657.850000000093</v>
      </c>
      <c r="E95" s="185">
        <f>SUM(E44-E93)</f>
        <v>2670.2699999999604</v>
      </c>
      <c r="F95" s="216">
        <f>SUM(F44-F93)</f>
        <v>161519.92000000016</v>
      </c>
      <c r="G95" s="205">
        <f>SUM(G44-G93)</f>
        <v>104904.28000000003</v>
      </c>
      <c r="H95" s="38"/>
    </row>
    <row r="96" spans="1:8" x14ac:dyDescent="0.3">
      <c r="A96" s="4" t="s">
        <v>78</v>
      </c>
      <c r="B96" s="196">
        <f t="shared" ref="B96:C96" si="4">SUM(B5+B95)</f>
        <v>200234.30000000005</v>
      </c>
      <c r="C96" s="185">
        <f t="shared" si="4"/>
        <v>347476.13</v>
      </c>
      <c r="D96" s="234">
        <f>SUM(D5+D95)</f>
        <v>144576.14999999991</v>
      </c>
      <c r="E96" s="185">
        <f>SUM(E5+E95)</f>
        <v>147246.26999999996</v>
      </c>
      <c r="F96" s="216">
        <v>337483.4</v>
      </c>
      <c r="G96" s="205">
        <f>SUM(G8+G95)</f>
        <v>205480.28000000003</v>
      </c>
      <c r="H96" s="38"/>
    </row>
    <row r="97" spans="1:8" x14ac:dyDescent="0.3">
      <c r="A97" s="4" t="s">
        <v>79</v>
      </c>
      <c r="B97" s="196">
        <v>22000</v>
      </c>
      <c r="C97" s="185">
        <v>44000</v>
      </c>
      <c r="D97" s="234">
        <v>44000</v>
      </c>
      <c r="E97" s="185">
        <v>54000</v>
      </c>
      <c r="F97" s="216">
        <v>54000</v>
      </c>
      <c r="G97" s="205">
        <v>54000</v>
      </c>
      <c r="H97" s="38"/>
    </row>
    <row r="98" spans="1:8" x14ac:dyDescent="0.3">
      <c r="A98" s="4" t="s">
        <v>101</v>
      </c>
      <c r="B98" s="196">
        <v>0</v>
      </c>
      <c r="C98" s="178">
        <v>0</v>
      </c>
      <c r="D98" s="234">
        <v>0</v>
      </c>
      <c r="E98" s="178">
        <v>0</v>
      </c>
      <c r="F98" s="219">
        <v>0</v>
      </c>
      <c r="G98" s="205">
        <v>0</v>
      </c>
      <c r="H98" s="38"/>
    </row>
    <row r="99" spans="1:8" x14ac:dyDescent="0.3">
      <c r="A99" s="4" t="s">
        <v>80</v>
      </c>
      <c r="B99" s="196">
        <f>SUM(B96-B97-B98)</f>
        <v>178234.30000000005</v>
      </c>
      <c r="C99" s="185">
        <f>SUM(C96-C97)</f>
        <v>303476.13</v>
      </c>
      <c r="D99" s="234">
        <f t="shared" ref="D99" si="5">SUM(D96-D97-D98)</f>
        <v>100576.14999999991</v>
      </c>
      <c r="E99" s="185">
        <f>SUM(E96-E97)</f>
        <v>93246.26999999996</v>
      </c>
      <c r="F99" s="216">
        <f>SUM(F96-F97)</f>
        <v>283483.40000000002</v>
      </c>
      <c r="G99" s="205">
        <f>SUM(G96-G97)</f>
        <v>151480.28000000003</v>
      </c>
      <c r="H99" s="38"/>
    </row>
    <row r="100" spans="1:8" ht="15" thickBot="1" x14ac:dyDescent="0.35">
      <c r="A100" s="156"/>
      <c r="B100" s="197"/>
      <c r="C100" s="192"/>
      <c r="D100" s="236"/>
      <c r="E100" s="192"/>
      <c r="F100" s="221"/>
      <c r="G100" s="208"/>
      <c r="H100" s="211"/>
    </row>
  </sheetData>
  <pageMargins left="0.25" right="0.25" top="0.25" bottom="0.25" header="0.3" footer="0.3"/>
  <pageSetup orientation="portrait" r:id="rId1"/>
  <ignoredErrors>
    <ignoredError sqref="D4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248D-6E7B-45BD-8191-0AC22393A7DA}">
  <dimension ref="A1:H96"/>
  <sheetViews>
    <sheetView tabSelected="1" workbookViewId="0">
      <selection activeCell="E12" sqref="E12"/>
    </sheetView>
  </sheetViews>
  <sheetFormatPr defaultRowHeight="14.4" x14ac:dyDescent="0.3"/>
  <cols>
    <col min="1" max="1" width="31.109375" bestFit="1" customWidth="1"/>
    <col min="3" max="3" width="9.88671875" style="198" customWidth="1"/>
    <col min="4" max="5" width="8.88671875" style="58"/>
    <col min="6" max="6" width="9.5546875" style="274" bestFit="1" customWidth="1"/>
    <col min="7" max="8" width="8.88671875" style="58"/>
  </cols>
  <sheetData>
    <row r="1" spans="1:8" ht="15" thickBot="1" x14ac:dyDescent="0.35">
      <c r="A1" s="251" t="s">
        <v>0</v>
      </c>
      <c r="B1" s="244">
        <v>2024</v>
      </c>
      <c r="C1" s="241">
        <v>2025</v>
      </c>
      <c r="D1" s="284">
        <v>2025</v>
      </c>
      <c r="E1" s="285">
        <v>2026</v>
      </c>
      <c r="F1" s="286">
        <v>2026</v>
      </c>
      <c r="G1" s="287">
        <v>2026</v>
      </c>
      <c r="H1" s="288">
        <v>2026</v>
      </c>
    </row>
    <row r="2" spans="1:8" x14ac:dyDescent="0.3">
      <c r="A2" s="252" t="s">
        <v>115</v>
      </c>
      <c r="B2" s="245" t="s">
        <v>111</v>
      </c>
      <c r="C2" s="242" t="s">
        <v>112</v>
      </c>
      <c r="D2" s="260" t="s">
        <v>99</v>
      </c>
      <c r="E2" s="267" t="s">
        <v>2</v>
      </c>
      <c r="F2" s="270" t="s">
        <v>116</v>
      </c>
      <c r="G2" s="275" t="s">
        <v>117</v>
      </c>
      <c r="H2" s="279" t="s">
        <v>99</v>
      </c>
    </row>
    <row r="3" spans="1:8" ht="15" thickBot="1" x14ac:dyDescent="0.35">
      <c r="A3" s="253"/>
      <c r="B3" s="246" t="s">
        <v>95</v>
      </c>
      <c r="C3" s="243" t="s">
        <v>2</v>
      </c>
      <c r="D3" s="261" t="s">
        <v>95</v>
      </c>
      <c r="E3" s="268"/>
      <c r="F3" s="292">
        <v>45930</v>
      </c>
      <c r="G3" s="276" t="s">
        <v>118</v>
      </c>
      <c r="H3" s="280" t="s">
        <v>118</v>
      </c>
    </row>
    <row r="4" spans="1:8" ht="15" thickTop="1" x14ac:dyDescent="0.3">
      <c r="A4" s="254"/>
      <c r="B4" s="247"/>
      <c r="C4" s="223"/>
      <c r="D4" s="262"/>
      <c r="E4" s="291"/>
      <c r="F4" s="271"/>
      <c r="G4" s="277"/>
      <c r="H4" s="281"/>
    </row>
    <row r="5" spans="1:8" x14ac:dyDescent="0.3">
      <c r="A5" s="252" t="s">
        <v>5</v>
      </c>
      <c r="B5" s="248">
        <v>200234</v>
      </c>
      <c r="C5" s="205">
        <v>144576</v>
      </c>
      <c r="D5" s="263"/>
      <c r="E5" s="290">
        <v>205480</v>
      </c>
      <c r="F5" s="272"/>
      <c r="G5" s="55"/>
      <c r="H5" s="282"/>
    </row>
    <row r="6" spans="1:8" x14ac:dyDescent="0.3">
      <c r="A6" s="255" t="s">
        <v>93</v>
      </c>
      <c r="B6" s="248">
        <v>22000</v>
      </c>
      <c r="C6" s="205">
        <v>44000</v>
      </c>
      <c r="D6" s="263"/>
      <c r="E6" s="290">
        <v>54000</v>
      </c>
      <c r="F6" s="272"/>
      <c r="G6" s="55"/>
      <c r="H6" s="282"/>
    </row>
    <row r="7" spans="1:8" x14ac:dyDescent="0.3">
      <c r="A7" s="255" t="s">
        <v>7</v>
      </c>
      <c r="B7" s="248">
        <f>SUM(B5-B6)</f>
        <v>178234</v>
      </c>
      <c r="C7" s="222">
        <f>SUM(C5-C6)</f>
        <v>100576</v>
      </c>
      <c r="D7" s="264"/>
      <c r="E7" s="290">
        <f>SUM(E5-E6)</f>
        <v>151480</v>
      </c>
      <c r="F7" s="272"/>
      <c r="G7" s="55"/>
      <c r="H7" s="282"/>
    </row>
    <row r="8" spans="1:8" x14ac:dyDescent="0.3">
      <c r="A8" s="255"/>
      <c r="B8" s="248"/>
      <c r="C8" s="189"/>
      <c r="D8" s="264"/>
      <c r="E8" s="289"/>
      <c r="F8" s="272"/>
      <c r="G8" s="55"/>
      <c r="H8" s="282"/>
    </row>
    <row r="9" spans="1:8" x14ac:dyDescent="0.3">
      <c r="A9" s="255" t="s">
        <v>8</v>
      </c>
      <c r="B9" s="249"/>
      <c r="C9" s="178"/>
      <c r="D9" s="264"/>
      <c r="E9" s="289"/>
      <c r="F9" s="272"/>
      <c r="G9" s="55"/>
      <c r="H9" s="282"/>
    </row>
    <row r="10" spans="1:8" x14ac:dyDescent="0.3">
      <c r="A10" s="256" t="s">
        <v>9</v>
      </c>
      <c r="B10" s="249">
        <v>55911.79</v>
      </c>
      <c r="C10" s="223">
        <v>57151.4</v>
      </c>
      <c r="D10" s="265"/>
      <c r="E10" s="289">
        <v>59053.919999999998</v>
      </c>
      <c r="F10" s="272"/>
      <c r="G10" s="55"/>
      <c r="H10" s="282"/>
    </row>
    <row r="11" spans="1:8" x14ac:dyDescent="0.3">
      <c r="A11" s="256" t="s">
        <v>82</v>
      </c>
      <c r="B11" s="249">
        <v>10409.44</v>
      </c>
      <c r="C11" s="178">
        <v>8656</v>
      </c>
      <c r="D11" s="264"/>
      <c r="E11" s="289">
        <v>8656</v>
      </c>
      <c r="F11" s="272"/>
      <c r="G11" s="55"/>
      <c r="H11" s="282"/>
    </row>
    <row r="12" spans="1:8" x14ac:dyDescent="0.3">
      <c r="A12" s="256" t="s">
        <v>10</v>
      </c>
      <c r="B12" s="249">
        <v>1253</v>
      </c>
      <c r="C12" s="178">
        <v>0</v>
      </c>
      <c r="D12" s="264"/>
      <c r="E12" s="289">
        <v>0</v>
      </c>
      <c r="F12" s="272"/>
      <c r="G12" s="55"/>
      <c r="H12" s="282"/>
    </row>
    <row r="13" spans="1:8" x14ac:dyDescent="0.3">
      <c r="A13" s="256" t="s">
        <v>86</v>
      </c>
      <c r="B13" s="249">
        <v>0</v>
      </c>
      <c r="C13" s="178">
        <v>0</v>
      </c>
      <c r="D13" s="264"/>
      <c r="E13" s="289">
        <v>0</v>
      </c>
      <c r="F13" s="272"/>
      <c r="G13" s="55"/>
      <c r="H13" s="282"/>
    </row>
    <row r="14" spans="1:8" x14ac:dyDescent="0.3">
      <c r="A14" s="256" t="s">
        <v>97</v>
      </c>
      <c r="B14" s="249">
        <v>0</v>
      </c>
      <c r="C14" s="178">
        <v>0</v>
      </c>
      <c r="D14" s="264"/>
      <c r="E14" s="289">
        <v>14971.73</v>
      </c>
      <c r="F14" s="272"/>
      <c r="G14" s="55"/>
      <c r="H14" s="282"/>
    </row>
    <row r="15" spans="1:8" x14ac:dyDescent="0.3">
      <c r="A15" s="256" t="s">
        <v>11</v>
      </c>
      <c r="B15" s="249">
        <v>105341.02</v>
      </c>
      <c r="C15" s="178">
        <v>105341.02</v>
      </c>
      <c r="D15" s="264"/>
      <c r="E15" s="289">
        <v>112892.9</v>
      </c>
      <c r="F15" s="272"/>
      <c r="G15" s="55"/>
      <c r="H15" s="282"/>
    </row>
    <row r="16" spans="1:8" x14ac:dyDescent="0.3">
      <c r="A16" s="256" t="s">
        <v>12</v>
      </c>
      <c r="B16" s="249">
        <v>2385.85</v>
      </c>
      <c r="C16" s="178">
        <v>2385.85</v>
      </c>
      <c r="D16" s="264"/>
      <c r="E16" s="289">
        <v>2391.02</v>
      </c>
      <c r="F16" s="272"/>
      <c r="G16" s="55"/>
      <c r="H16" s="282"/>
    </row>
    <row r="17" spans="1:8" x14ac:dyDescent="0.3">
      <c r="A17" s="256" t="s">
        <v>13</v>
      </c>
      <c r="B17" s="249">
        <v>3495.25</v>
      </c>
      <c r="C17" s="178">
        <v>3495.25</v>
      </c>
      <c r="D17" s="264"/>
      <c r="E17" s="289">
        <v>4213.79</v>
      </c>
      <c r="F17" s="272"/>
      <c r="G17" s="55"/>
      <c r="H17" s="282"/>
    </row>
    <row r="18" spans="1:8" x14ac:dyDescent="0.3">
      <c r="A18" s="256" t="s">
        <v>14</v>
      </c>
      <c r="B18" s="249">
        <v>1162.52</v>
      </c>
      <c r="C18" s="178">
        <v>1162.52</v>
      </c>
      <c r="D18" s="264"/>
      <c r="E18" s="289">
        <v>1161.6400000000001</v>
      </c>
      <c r="F18" s="272"/>
      <c r="G18" s="55"/>
      <c r="H18" s="282"/>
    </row>
    <row r="19" spans="1:8" x14ac:dyDescent="0.3">
      <c r="A19" s="256" t="s">
        <v>15</v>
      </c>
      <c r="B19" s="249">
        <v>47.81</v>
      </c>
      <c r="C19" s="178">
        <v>47.81</v>
      </c>
      <c r="D19" s="264"/>
      <c r="E19" s="289">
        <v>47.81</v>
      </c>
      <c r="F19" s="272"/>
      <c r="G19" s="55"/>
      <c r="H19" s="282"/>
    </row>
    <row r="20" spans="1:8" x14ac:dyDescent="0.3">
      <c r="A20" s="256" t="s">
        <v>16</v>
      </c>
      <c r="B20" s="249">
        <v>32.770000000000003</v>
      </c>
      <c r="C20" s="178">
        <v>32.770000000000003</v>
      </c>
      <c r="D20" s="264"/>
      <c r="E20" s="289">
        <v>27.77</v>
      </c>
      <c r="F20" s="272"/>
      <c r="G20" s="55"/>
      <c r="H20" s="282"/>
    </row>
    <row r="21" spans="1:8" x14ac:dyDescent="0.3">
      <c r="A21" s="256" t="s">
        <v>17</v>
      </c>
      <c r="B21" s="249">
        <v>0</v>
      </c>
      <c r="C21" s="178">
        <v>0</v>
      </c>
      <c r="D21" s="264"/>
      <c r="E21" s="289">
        <v>0</v>
      </c>
      <c r="F21" s="272"/>
      <c r="G21" s="55"/>
      <c r="H21" s="282"/>
    </row>
    <row r="22" spans="1:8" x14ac:dyDescent="0.3">
      <c r="A22" s="256" t="s">
        <v>18</v>
      </c>
      <c r="B22" s="249">
        <v>1000</v>
      </c>
      <c r="C22" s="178">
        <v>2000</v>
      </c>
      <c r="D22" s="264"/>
      <c r="E22" s="289">
        <v>2000</v>
      </c>
      <c r="F22" s="272"/>
      <c r="G22" s="55"/>
      <c r="H22" s="282"/>
    </row>
    <row r="23" spans="1:8" x14ac:dyDescent="0.3">
      <c r="A23" s="256" t="s">
        <v>19</v>
      </c>
      <c r="B23" s="249">
        <v>0</v>
      </c>
      <c r="C23" s="178">
        <v>200</v>
      </c>
      <c r="D23" s="264"/>
      <c r="E23" s="289">
        <v>200</v>
      </c>
      <c r="F23" s="272"/>
      <c r="G23" s="55"/>
      <c r="H23" s="282"/>
    </row>
    <row r="24" spans="1:8" x14ac:dyDescent="0.3">
      <c r="A24" s="256" t="s">
        <v>20</v>
      </c>
      <c r="B24" s="249">
        <v>1231.8</v>
      </c>
      <c r="C24" s="178">
        <v>1000</v>
      </c>
      <c r="D24" s="264"/>
      <c r="E24" s="289">
        <v>1000</v>
      </c>
      <c r="F24" s="272"/>
      <c r="G24" s="55"/>
      <c r="H24" s="282"/>
    </row>
    <row r="25" spans="1:8" x14ac:dyDescent="0.3">
      <c r="A25" s="257" t="s">
        <v>21</v>
      </c>
      <c r="B25" s="249">
        <v>311</v>
      </c>
      <c r="C25" s="178">
        <v>250</v>
      </c>
      <c r="D25" s="264"/>
      <c r="E25" s="289">
        <v>250</v>
      </c>
      <c r="F25" s="272"/>
      <c r="G25" s="55"/>
      <c r="H25" s="282"/>
    </row>
    <row r="26" spans="1:8" x14ac:dyDescent="0.3">
      <c r="A26" s="257" t="s">
        <v>22</v>
      </c>
      <c r="B26" s="249">
        <v>-208</v>
      </c>
      <c r="C26" s="178">
        <v>-250</v>
      </c>
      <c r="D26" s="264"/>
      <c r="E26" s="289">
        <v>-250</v>
      </c>
      <c r="F26" s="272"/>
      <c r="G26" s="55"/>
      <c r="H26" s="282"/>
    </row>
    <row r="27" spans="1:8" x14ac:dyDescent="0.3">
      <c r="A27" s="256" t="s">
        <v>23</v>
      </c>
      <c r="B27" s="249">
        <v>3680.26</v>
      </c>
      <c r="C27" s="178">
        <v>1500</v>
      </c>
      <c r="D27" s="264"/>
      <c r="E27" s="289">
        <v>1500</v>
      </c>
      <c r="F27" s="272"/>
      <c r="G27" s="55"/>
      <c r="H27" s="282"/>
    </row>
    <row r="28" spans="1:8" x14ac:dyDescent="0.3">
      <c r="A28" s="256" t="s">
        <v>24</v>
      </c>
      <c r="B28" s="249">
        <v>3496.22</v>
      </c>
      <c r="C28" s="178">
        <v>1000</v>
      </c>
      <c r="D28" s="264"/>
      <c r="E28" s="289">
        <v>1000</v>
      </c>
      <c r="F28" s="272"/>
      <c r="G28" s="55"/>
      <c r="H28" s="282"/>
    </row>
    <row r="29" spans="1:8" x14ac:dyDescent="0.3">
      <c r="A29" s="256" t="s">
        <v>25</v>
      </c>
      <c r="B29" s="249">
        <v>4685.2700000000004</v>
      </c>
      <c r="C29" s="178">
        <v>4000</v>
      </c>
      <c r="D29" s="264"/>
      <c r="E29" s="289">
        <v>4000</v>
      </c>
      <c r="F29" s="272"/>
      <c r="G29" s="55"/>
      <c r="H29" s="282"/>
    </row>
    <row r="30" spans="1:8" x14ac:dyDescent="0.3">
      <c r="A30" s="256" t="s">
        <v>85</v>
      </c>
      <c r="B30" s="249">
        <v>105</v>
      </c>
      <c r="C30" s="178">
        <v>93.72</v>
      </c>
      <c r="D30" s="264"/>
      <c r="E30" s="289">
        <v>199</v>
      </c>
      <c r="F30" s="272"/>
      <c r="G30" s="55"/>
      <c r="H30" s="282"/>
    </row>
    <row r="31" spans="1:8" x14ac:dyDescent="0.3">
      <c r="A31" s="256" t="s">
        <v>26</v>
      </c>
      <c r="B31" s="249">
        <v>715.47</v>
      </c>
      <c r="C31" s="178"/>
      <c r="D31" s="264"/>
      <c r="E31" s="289">
        <v>0</v>
      </c>
      <c r="F31" s="272"/>
      <c r="G31" s="55"/>
      <c r="H31" s="282"/>
    </row>
    <row r="32" spans="1:8" x14ac:dyDescent="0.3">
      <c r="A32" s="256" t="s">
        <v>27</v>
      </c>
      <c r="B32" s="249">
        <v>470</v>
      </c>
      <c r="C32" s="178">
        <v>50</v>
      </c>
      <c r="D32" s="264"/>
      <c r="E32" s="289">
        <v>50</v>
      </c>
      <c r="F32" s="272"/>
      <c r="G32" s="55"/>
      <c r="H32" s="282"/>
    </row>
    <row r="33" spans="1:8" x14ac:dyDescent="0.3">
      <c r="A33" s="256" t="s">
        <v>28</v>
      </c>
      <c r="B33" s="249">
        <v>50000</v>
      </c>
      <c r="C33" s="178">
        <v>0</v>
      </c>
      <c r="D33" s="264"/>
      <c r="E33" s="289">
        <v>0</v>
      </c>
      <c r="F33" s="272"/>
      <c r="G33" s="55"/>
      <c r="H33" s="282"/>
    </row>
    <row r="34" spans="1:8" x14ac:dyDescent="0.3">
      <c r="A34" s="256" t="s">
        <v>106</v>
      </c>
      <c r="B34" s="249">
        <v>0</v>
      </c>
      <c r="C34" s="178">
        <v>0</v>
      </c>
      <c r="D34" s="264"/>
      <c r="E34" s="289">
        <v>0</v>
      </c>
      <c r="F34" s="272"/>
      <c r="G34" s="55"/>
      <c r="H34" s="282"/>
    </row>
    <row r="35" spans="1:8" x14ac:dyDescent="0.3">
      <c r="A35" s="257" t="s">
        <v>29</v>
      </c>
      <c r="B35" s="249">
        <v>279009</v>
      </c>
      <c r="C35" s="178">
        <v>0</v>
      </c>
      <c r="D35" s="264"/>
      <c r="E35" s="289">
        <v>0</v>
      </c>
      <c r="F35" s="272"/>
      <c r="G35" s="55"/>
      <c r="H35" s="282"/>
    </row>
    <row r="36" spans="1:8" x14ac:dyDescent="0.3">
      <c r="A36" s="257" t="s">
        <v>30</v>
      </c>
      <c r="B36" s="249">
        <v>0</v>
      </c>
      <c r="C36" s="178">
        <v>0</v>
      </c>
      <c r="D36" s="264"/>
      <c r="E36" s="289">
        <v>0</v>
      </c>
      <c r="F36" s="272"/>
      <c r="G36" s="55"/>
      <c r="H36" s="282"/>
    </row>
    <row r="37" spans="1:8" x14ac:dyDescent="0.3">
      <c r="A37" s="256" t="s">
        <v>31</v>
      </c>
      <c r="B37" s="249">
        <v>0</v>
      </c>
      <c r="C37" s="178">
        <v>180573</v>
      </c>
      <c r="D37" s="264"/>
      <c r="E37" s="289">
        <v>227393</v>
      </c>
      <c r="F37" s="272"/>
      <c r="G37" s="55"/>
      <c r="H37" s="282"/>
    </row>
    <row r="38" spans="1:8" x14ac:dyDescent="0.3">
      <c r="A38" s="257" t="s">
        <v>32</v>
      </c>
      <c r="B38" s="249">
        <v>0</v>
      </c>
      <c r="C38" s="178">
        <v>0</v>
      </c>
      <c r="D38" s="264"/>
      <c r="E38" s="289">
        <v>0</v>
      </c>
      <c r="F38" s="272"/>
      <c r="G38" s="55"/>
      <c r="H38" s="282"/>
    </row>
    <row r="39" spans="1:8" x14ac:dyDescent="0.3">
      <c r="A39" s="257" t="s">
        <v>33</v>
      </c>
      <c r="B39" s="249">
        <v>0</v>
      </c>
      <c r="C39" s="178">
        <v>100000</v>
      </c>
      <c r="D39" s="264"/>
      <c r="E39" s="289">
        <v>100000</v>
      </c>
      <c r="F39" s="272"/>
      <c r="G39" s="55"/>
      <c r="H39" s="282"/>
    </row>
    <row r="40" spans="1:8" x14ac:dyDescent="0.3">
      <c r="A40" s="256"/>
      <c r="B40" s="249"/>
      <c r="C40" s="178"/>
      <c r="D40" s="264"/>
      <c r="E40" s="289"/>
      <c r="F40" s="272"/>
      <c r="G40" s="55"/>
      <c r="H40" s="282"/>
    </row>
    <row r="41" spans="1:8" x14ac:dyDescent="0.3">
      <c r="A41" s="255" t="s">
        <v>34</v>
      </c>
      <c r="B41" s="248">
        <f>SUM(B9:B40)</f>
        <v>524535.47</v>
      </c>
      <c r="C41" s="185">
        <f>SUM(C9:C40)</f>
        <v>468689.33999999997</v>
      </c>
      <c r="D41" s="264"/>
      <c r="E41" s="290">
        <f>SUM(E9:E40)</f>
        <v>540758.57999999996</v>
      </c>
      <c r="F41" s="272"/>
      <c r="G41" s="55"/>
      <c r="H41" s="282"/>
    </row>
    <row r="42" spans="1:8" x14ac:dyDescent="0.3">
      <c r="A42" s="256"/>
      <c r="B42" s="249"/>
      <c r="C42" s="178"/>
      <c r="D42" s="264"/>
      <c r="E42" s="289"/>
      <c r="F42" s="272"/>
      <c r="G42" s="55"/>
      <c r="H42" s="282"/>
    </row>
    <row r="43" spans="1:8" x14ac:dyDescent="0.3">
      <c r="A43" s="255" t="s">
        <v>35</v>
      </c>
      <c r="B43" s="249"/>
      <c r="C43" s="178"/>
      <c r="D43" s="264"/>
      <c r="E43" s="289"/>
      <c r="F43" s="272"/>
      <c r="G43" s="55"/>
      <c r="H43" s="282"/>
    </row>
    <row r="44" spans="1:8" x14ac:dyDescent="0.3">
      <c r="A44" s="256" t="s">
        <v>36</v>
      </c>
      <c r="B44" s="249">
        <v>6140</v>
      </c>
      <c r="C44" s="223">
        <v>9588.5</v>
      </c>
      <c r="D44" s="264"/>
      <c r="E44" s="289">
        <v>9688.48</v>
      </c>
      <c r="F44" s="272"/>
      <c r="G44" s="55"/>
      <c r="H44" s="282"/>
    </row>
    <row r="45" spans="1:8" x14ac:dyDescent="0.3">
      <c r="A45" s="256" t="s">
        <v>37</v>
      </c>
      <c r="B45" s="249">
        <v>1028.75</v>
      </c>
      <c r="C45" s="178">
        <v>1000</v>
      </c>
      <c r="D45" s="264"/>
      <c r="E45" s="289">
        <v>1070</v>
      </c>
      <c r="F45" s="272"/>
      <c r="G45" s="55"/>
      <c r="H45" s="282"/>
    </row>
    <row r="46" spans="1:8" x14ac:dyDescent="0.3">
      <c r="A46" s="256" t="s">
        <v>38</v>
      </c>
      <c r="B46" s="249">
        <v>433.99</v>
      </c>
      <c r="C46" s="178">
        <v>500</v>
      </c>
      <c r="D46" s="264"/>
      <c r="E46" s="289">
        <v>500</v>
      </c>
      <c r="F46" s="272"/>
      <c r="G46" s="55"/>
      <c r="H46" s="282"/>
    </row>
    <row r="47" spans="1:8" x14ac:dyDescent="0.3">
      <c r="A47" s="256" t="s">
        <v>39</v>
      </c>
      <c r="B47" s="249">
        <v>11841.5</v>
      </c>
      <c r="C47" s="178">
        <v>11841.5</v>
      </c>
      <c r="D47" s="264"/>
      <c r="E47" s="289">
        <v>15217.52</v>
      </c>
      <c r="F47" s="272"/>
      <c r="G47" s="55"/>
      <c r="H47" s="282"/>
    </row>
    <row r="48" spans="1:8" x14ac:dyDescent="0.3">
      <c r="A48" s="256" t="s">
        <v>40</v>
      </c>
      <c r="B48" s="249">
        <v>6957.85</v>
      </c>
      <c r="C48" s="178">
        <v>5000</v>
      </c>
      <c r="D48" s="264"/>
      <c r="E48" s="289">
        <v>5000</v>
      </c>
      <c r="F48" s="272"/>
      <c r="G48" s="55"/>
      <c r="H48" s="282"/>
    </row>
    <row r="49" spans="1:8" x14ac:dyDescent="0.3">
      <c r="A49" s="256" t="s">
        <v>41</v>
      </c>
      <c r="B49" s="249">
        <v>216.44</v>
      </c>
      <c r="C49" s="178">
        <v>200</v>
      </c>
      <c r="D49" s="264"/>
      <c r="E49" s="289">
        <v>200</v>
      </c>
      <c r="F49" s="272"/>
      <c r="G49" s="55"/>
      <c r="H49" s="282"/>
    </row>
    <row r="50" spans="1:8" x14ac:dyDescent="0.3">
      <c r="A50" s="256" t="s">
        <v>42</v>
      </c>
      <c r="B50" s="249">
        <v>4688.43</v>
      </c>
      <c r="C50" s="178">
        <v>4500</v>
      </c>
      <c r="D50" s="264"/>
      <c r="E50" s="289">
        <v>4500</v>
      </c>
      <c r="F50" s="272"/>
      <c r="G50" s="55"/>
      <c r="H50" s="282"/>
    </row>
    <row r="51" spans="1:8" x14ac:dyDescent="0.3">
      <c r="A51" s="256" t="s">
        <v>43</v>
      </c>
      <c r="B51" s="249">
        <v>3229.5</v>
      </c>
      <c r="C51" s="178">
        <v>3229.5</v>
      </c>
      <c r="D51" s="264"/>
      <c r="E51" s="289">
        <v>3553</v>
      </c>
      <c r="F51" s="272"/>
      <c r="G51" s="55"/>
      <c r="H51" s="282"/>
    </row>
    <row r="52" spans="1:8" x14ac:dyDescent="0.3">
      <c r="A52" s="256" t="s">
        <v>44</v>
      </c>
      <c r="B52" s="249">
        <v>373.87</v>
      </c>
      <c r="C52" s="178">
        <v>700</v>
      </c>
      <c r="D52" s="264"/>
      <c r="E52" s="289">
        <v>700</v>
      </c>
      <c r="F52" s="272"/>
      <c r="G52" s="55"/>
      <c r="H52" s="282"/>
    </row>
    <row r="53" spans="1:8" x14ac:dyDescent="0.3">
      <c r="A53" s="256" t="s">
        <v>45</v>
      </c>
      <c r="B53" s="249">
        <v>10012.27</v>
      </c>
      <c r="C53" s="178">
        <v>10000</v>
      </c>
      <c r="D53" s="264"/>
      <c r="E53" s="289">
        <v>43000</v>
      </c>
      <c r="F53" s="272"/>
      <c r="G53" s="55"/>
      <c r="H53" s="282"/>
    </row>
    <row r="54" spans="1:8" x14ac:dyDescent="0.3">
      <c r="A54" s="256" t="s">
        <v>46</v>
      </c>
      <c r="B54" s="249">
        <v>2172.9499999999998</v>
      </c>
      <c r="C54" s="178">
        <v>2100</v>
      </c>
      <c r="D54" s="264"/>
      <c r="E54" s="289">
        <v>2300</v>
      </c>
      <c r="F54" s="272"/>
      <c r="G54" s="55"/>
      <c r="H54" s="282"/>
    </row>
    <row r="55" spans="1:8" x14ac:dyDescent="0.3">
      <c r="A55" s="256" t="s">
        <v>47</v>
      </c>
      <c r="B55" s="249">
        <v>0</v>
      </c>
      <c r="C55" s="178">
        <v>1000</v>
      </c>
      <c r="D55" s="264"/>
      <c r="E55" s="289">
        <v>1000</v>
      </c>
      <c r="F55" s="272"/>
      <c r="G55" s="55"/>
      <c r="H55" s="282"/>
    </row>
    <row r="56" spans="1:8" x14ac:dyDescent="0.3">
      <c r="A56" s="256" t="s">
        <v>48</v>
      </c>
      <c r="B56" s="249">
        <v>525</v>
      </c>
      <c r="C56" s="178">
        <v>800</v>
      </c>
      <c r="D56" s="264"/>
      <c r="E56" s="289">
        <v>0</v>
      </c>
      <c r="F56" s="272"/>
      <c r="G56" s="55"/>
      <c r="H56" s="282"/>
    </row>
    <row r="57" spans="1:8" x14ac:dyDescent="0.3">
      <c r="A57" s="256" t="s">
        <v>49</v>
      </c>
      <c r="B57" s="249">
        <v>540</v>
      </c>
      <c r="C57" s="178">
        <v>540</v>
      </c>
      <c r="D57" s="264"/>
      <c r="E57" s="289">
        <v>0</v>
      </c>
      <c r="F57" s="272"/>
      <c r="G57" s="55"/>
      <c r="H57" s="282"/>
    </row>
    <row r="58" spans="1:8" x14ac:dyDescent="0.3">
      <c r="A58" s="256" t="s">
        <v>50</v>
      </c>
      <c r="B58" s="249">
        <v>5331</v>
      </c>
      <c r="C58" s="178">
        <v>6025</v>
      </c>
      <c r="D58" s="264"/>
      <c r="E58" s="289">
        <v>8820</v>
      </c>
      <c r="F58" s="272"/>
      <c r="G58" s="55"/>
      <c r="H58" s="282"/>
    </row>
    <row r="59" spans="1:8" x14ac:dyDescent="0.3">
      <c r="A59" s="256" t="s">
        <v>51</v>
      </c>
      <c r="B59" s="250">
        <v>0</v>
      </c>
      <c r="C59" s="178">
        <v>0</v>
      </c>
      <c r="D59" s="264"/>
      <c r="E59" s="289">
        <v>100</v>
      </c>
      <c r="F59" s="272"/>
      <c r="G59" s="55"/>
      <c r="H59" s="282"/>
    </row>
    <row r="60" spans="1:8" x14ac:dyDescent="0.3">
      <c r="A60" s="256" t="s">
        <v>52</v>
      </c>
      <c r="B60" s="249">
        <v>500</v>
      </c>
      <c r="C60" s="178">
        <v>1000</v>
      </c>
      <c r="D60" s="264"/>
      <c r="E60" s="289">
        <v>1000</v>
      </c>
      <c r="F60" s="272"/>
      <c r="G60" s="55"/>
      <c r="H60" s="282"/>
    </row>
    <row r="61" spans="1:8" x14ac:dyDescent="0.3">
      <c r="A61" s="256" t="s">
        <v>53</v>
      </c>
      <c r="B61" s="249">
        <v>0</v>
      </c>
      <c r="C61" s="178">
        <v>100</v>
      </c>
      <c r="D61" s="264"/>
      <c r="E61" s="289">
        <v>100</v>
      </c>
      <c r="F61" s="272"/>
      <c r="G61" s="55"/>
      <c r="H61" s="282"/>
    </row>
    <row r="62" spans="1:8" x14ac:dyDescent="0.3">
      <c r="A62" s="256" t="s">
        <v>54</v>
      </c>
      <c r="B62" s="250">
        <v>1315.62</v>
      </c>
      <c r="C62" s="178">
        <v>2000</v>
      </c>
      <c r="D62" s="264"/>
      <c r="E62" s="289">
        <v>2000</v>
      </c>
      <c r="F62" s="272"/>
      <c r="G62" s="55"/>
      <c r="H62" s="282"/>
    </row>
    <row r="63" spans="1:8" x14ac:dyDescent="0.3">
      <c r="A63" s="256" t="s">
        <v>55</v>
      </c>
      <c r="B63" s="249">
        <v>31145</v>
      </c>
      <c r="C63" s="178">
        <v>32080</v>
      </c>
      <c r="D63" s="264"/>
      <c r="E63" s="289">
        <v>33045</v>
      </c>
      <c r="F63" s="272"/>
      <c r="G63" s="55"/>
      <c r="H63" s="282"/>
    </row>
    <row r="64" spans="1:8" x14ac:dyDescent="0.3">
      <c r="A64" s="256" t="s">
        <v>83</v>
      </c>
      <c r="B64" s="250">
        <v>51056</v>
      </c>
      <c r="C64" s="178">
        <v>0</v>
      </c>
      <c r="D64" s="264"/>
      <c r="E64" s="289">
        <v>0</v>
      </c>
      <c r="F64" s="272"/>
      <c r="G64" s="55"/>
      <c r="H64" s="282"/>
    </row>
    <row r="65" spans="1:8" x14ac:dyDescent="0.3">
      <c r="A65" s="256" t="s">
        <v>56</v>
      </c>
      <c r="B65" s="249">
        <v>3495.25</v>
      </c>
      <c r="C65" s="178">
        <v>3495</v>
      </c>
      <c r="D65" s="264"/>
      <c r="E65" s="289">
        <v>4213.79</v>
      </c>
      <c r="F65" s="272"/>
      <c r="G65" s="55"/>
      <c r="H65" s="282"/>
    </row>
    <row r="66" spans="1:8" x14ac:dyDescent="0.3">
      <c r="A66" s="256" t="s">
        <v>57</v>
      </c>
      <c r="B66" s="249">
        <v>11841.04</v>
      </c>
      <c r="C66" s="178">
        <v>14000</v>
      </c>
      <c r="D66" s="264"/>
      <c r="E66" s="289">
        <v>14000</v>
      </c>
      <c r="F66" s="272"/>
      <c r="G66" s="55"/>
      <c r="H66" s="282"/>
    </row>
    <row r="67" spans="1:8" x14ac:dyDescent="0.3">
      <c r="A67" s="256" t="s">
        <v>58</v>
      </c>
      <c r="B67" s="249">
        <v>5560.55</v>
      </c>
      <c r="C67" s="178">
        <v>5500</v>
      </c>
      <c r="D67" s="264"/>
      <c r="E67" s="289">
        <v>5500</v>
      </c>
      <c r="F67" s="272"/>
      <c r="G67" s="55"/>
      <c r="H67" s="282"/>
    </row>
    <row r="68" spans="1:8" x14ac:dyDescent="0.3">
      <c r="A68" s="256" t="s">
        <v>59</v>
      </c>
      <c r="B68" s="249">
        <v>7474.5</v>
      </c>
      <c r="C68" s="178">
        <v>8500</v>
      </c>
      <c r="D68" s="264"/>
      <c r="E68" s="289">
        <v>8500</v>
      </c>
      <c r="F68" s="272"/>
      <c r="G68" s="55"/>
      <c r="H68" s="282"/>
    </row>
    <row r="69" spans="1:8" x14ac:dyDescent="0.3">
      <c r="A69" s="256" t="s">
        <v>60</v>
      </c>
      <c r="B69" s="249">
        <v>11396.64</v>
      </c>
      <c r="C69" s="178">
        <v>15000</v>
      </c>
      <c r="D69" s="264"/>
      <c r="E69" s="289">
        <v>15000</v>
      </c>
      <c r="F69" s="272"/>
      <c r="G69" s="55"/>
      <c r="H69" s="282"/>
    </row>
    <row r="70" spans="1:8" x14ac:dyDescent="0.3">
      <c r="A70" s="256" t="s">
        <v>102</v>
      </c>
      <c r="B70" s="249">
        <v>350</v>
      </c>
      <c r="C70" s="178">
        <v>500</v>
      </c>
      <c r="D70" s="264"/>
      <c r="E70" s="289">
        <v>500</v>
      </c>
      <c r="F70" s="272"/>
      <c r="G70" s="55"/>
      <c r="H70" s="282"/>
    </row>
    <row r="71" spans="1:8" x14ac:dyDescent="0.3">
      <c r="A71" s="256" t="s">
        <v>61</v>
      </c>
      <c r="B71" s="249">
        <v>300853.44</v>
      </c>
      <c r="C71" s="178">
        <v>210000</v>
      </c>
      <c r="D71" s="264"/>
      <c r="E71" s="289">
        <v>210000</v>
      </c>
      <c r="F71" s="272"/>
      <c r="G71" s="55"/>
      <c r="H71" s="282"/>
    </row>
    <row r="72" spans="1:8" x14ac:dyDescent="0.3">
      <c r="A72" s="256" t="s">
        <v>62</v>
      </c>
      <c r="B72" s="249">
        <v>30778.67</v>
      </c>
      <c r="C72" s="178">
        <v>37000</v>
      </c>
      <c r="D72" s="264"/>
      <c r="E72" s="289">
        <v>37000</v>
      </c>
      <c r="F72" s="272"/>
      <c r="G72" s="55"/>
      <c r="H72" s="282"/>
    </row>
    <row r="73" spans="1:8" x14ac:dyDescent="0.3">
      <c r="A73" s="256" t="s">
        <v>63</v>
      </c>
      <c r="B73" s="249">
        <v>0</v>
      </c>
      <c r="C73" s="178">
        <v>0</v>
      </c>
      <c r="D73" s="264"/>
      <c r="E73" s="289">
        <v>0</v>
      </c>
      <c r="F73" s="272"/>
      <c r="G73" s="55"/>
      <c r="H73" s="282"/>
    </row>
    <row r="74" spans="1:8" x14ac:dyDescent="0.3">
      <c r="A74" s="256" t="s">
        <v>64</v>
      </c>
      <c r="B74" s="249">
        <v>32440</v>
      </c>
      <c r="C74" s="178">
        <v>29000</v>
      </c>
      <c r="D74" s="264"/>
      <c r="E74" s="289">
        <v>29000</v>
      </c>
      <c r="F74" s="272"/>
      <c r="G74" s="55"/>
      <c r="H74" s="282"/>
    </row>
    <row r="75" spans="1:8" x14ac:dyDescent="0.3">
      <c r="A75" s="256" t="s">
        <v>65</v>
      </c>
      <c r="B75" s="249">
        <v>2486.79</v>
      </c>
      <c r="C75" s="178">
        <v>2300</v>
      </c>
      <c r="D75" s="264"/>
      <c r="E75" s="289">
        <v>2300</v>
      </c>
      <c r="F75" s="272"/>
      <c r="G75" s="55"/>
      <c r="H75" s="282"/>
    </row>
    <row r="76" spans="1:8" x14ac:dyDescent="0.3">
      <c r="A76" s="256" t="s">
        <v>66</v>
      </c>
      <c r="B76" s="249">
        <v>2429.48</v>
      </c>
      <c r="C76" s="178">
        <v>2360</v>
      </c>
      <c r="D76" s="264"/>
      <c r="E76" s="289">
        <v>2400</v>
      </c>
      <c r="F76" s="272"/>
      <c r="G76" s="55"/>
      <c r="H76" s="282"/>
    </row>
    <row r="77" spans="1:8" x14ac:dyDescent="0.3">
      <c r="A77" s="256" t="s">
        <v>114</v>
      </c>
      <c r="B77" s="249">
        <v>1111.3699999999999</v>
      </c>
      <c r="C77" s="178">
        <v>0</v>
      </c>
      <c r="D77" s="264"/>
      <c r="E77" s="289">
        <v>0</v>
      </c>
      <c r="F77" s="272"/>
      <c r="G77" s="55"/>
      <c r="H77" s="282"/>
    </row>
    <row r="78" spans="1:8" x14ac:dyDescent="0.3">
      <c r="A78" s="256" t="s">
        <v>67</v>
      </c>
      <c r="B78" s="249">
        <v>0</v>
      </c>
      <c r="C78" s="178">
        <v>300</v>
      </c>
      <c r="D78" s="264"/>
      <c r="E78" s="289">
        <v>300</v>
      </c>
      <c r="F78" s="272"/>
      <c r="G78" s="55"/>
      <c r="H78" s="282"/>
    </row>
    <row r="79" spans="1:8" x14ac:dyDescent="0.3">
      <c r="A79" s="256" t="s">
        <v>68</v>
      </c>
      <c r="B79" s="249">
        <v>2070.91</v>
      </c>
      <c r="C79" s="178">
        <v>3000</v>
      </c>
      <c r="D79" s="264"/>
      <c r="E79" s="289">
        <v>3000</v>
      </c>
      <c r="F79" s="272"/>
      <c r="G79" s="55"/>
      <c r="H79" s="282"/>
    </row>
    <row r="80" spans="1:8" x14ac:dyDescent="0.3">
      <c r="A80" s="256" t="s">
        <v>69</v>
      </c>
      <c r="B80" s="249">
        <v>4376.51</v>
      </c>
      <c r="C80" s="178">
        <v>5000</v>
      </c>
      <c r="D80" s="264"/>
      <c r="E80" s="289">
        <v>5000</v>
      </c>
      <c r="F80" s="272"/>
      <c r="G80" s="55"/>
      <c r="H80" s="282"/>
    </row>
    <row r="81" spans="1:8" x14ac:dyDescent="0.3">
      <c r="A81" s="256" t="s">
        <v>70</v>
      </c>
      <c r="B81" s="249">
        <v>150</v>
      </c>
      <c r="C81" s="178">
        <v>200</v>
      </c>
      <c r="D81" s="264"/>
      <c r="E81" s="289">
        <v>200</v>
      </c>
      <c r="F81" s="272"/>
      <c r="G81" s="55"/>
      <c r="H81" s="282"/>
    </row>
    <row r="82" spans="1:8" x14ac:dyDescent="0.3">
      <c r="A82" s="256" t="s">
        <v>71</v>
      </c>
      <c r="B82" s="249">
        <v>850</v>
      </c>
      <c r="C82" s="178">
        <v>1500</v>
      </c>
      <c r="D82" s="264"/>
      <c r="E82" s="289">
        <v>1500</v>
      </c>
      <c r="F82" s="272"/>
      <c r="G82" s="55"/>
      <c r="H82" s="282"/>
    </row>
    <row r="83" spans="1:8" x14ac:dyDescent="0.3">
      <c r="A83" s="256" t="s">
        <v>72</v>
      </c>
      <c r="B83" s="249">
        <v>300</v>
      </c>
      <c r="C83" s="178">
        <v>500</v>
      </c>
      <c r="D83" s="264"/>
      <c r="E83" s="289">
        <v>500</v>
      </c>
      <c r="F83" s="272"/>
      <c r="G83" s="55"/>
      <c r="H83" s="282"/>
    </row>
    <row r="84" spans="1:8" x14ac:dyDescent="0.3">
      <c r="A84" s="256" t="s">
        <v>84</v>
      </c>
      <c r="B84" s="249">
        <v>0</v>
      </c>
      <c r="C84" s="178">
        <v>10000</v>
      </c>
      <c r="D84" s="264"/>
      <c r="E84" s="289">
        <v>0</v>
      </c>
      <c r="F84" s="272"/>
      <c r="G84" s="55"/>
      <c r="H84" s="282"/>
    </row>
    <row r="85" spans="1:8" x14ac:dyDescent="0.3">
      <c r="A85" s="256" t="s">
        <v>73</v>
      </c>
      <c r="B85" s="249">
        <v>0</v>
      </c>
      <c r="C85" s="178">
        <v>0</v>
      </c>
      <c r="D85" s="264"/>
      <c r="E85" s="289">
        <v>0</v>
      </c>
      <c r="F85" s="272"/>
      <c r="G85" s="55"/>
      <c r="H85" s="282"/>
    </row>
    <row r="86" spans="1:8" x14ac:dyDescent="0.3">
      <c r="A86" s="256" t="s">
        <v>74</v>
      </c>
      <c r="B86" s="249">
        <v>0</v>
      </c>
      <c r="C86" s="178">
        <v>14713.01</v>
      </c>
      <c r="D86" s="264"/>
      <c r="E86" s="289">
        <v>14750</v>
      </c>
      <c r="F86" s="272"/>
      <c r="G86" s="55"/>
      <c r="H86" s="282"/>
    </row>
    <row r="87" spans="1:8" x14ac:dyDescent="0.3">
      <c r="A87" s="256" t="s">
        <v>121</v>
      </c>
      <c r="B87" s="249"/>
      <c r="C87" s="178"/>
      <c r="D87" s="264"/>
      <c r="E87" s="289">
        <v>28995</v>
      </c>
      <c r="F87" s="272"/>
      <c r="G87" s="55"/>
      <c r="H87" s="282"/>
    </row>
    <row r="88" spans="1:8" x14ac:dyDescent="0.3">
      <c r="A88" s="256" t="s">
        <v>90</v>
      </c>
      <c r="B88" s="249">
        <v>2720</v>
      </c>
      <c r="C88" s="178">
        <v>2700</v>
      </c>
      <c r="D88" s="264"/>
      <c r="E88" s="289">
        <v>3200</v>
      </c>
      <c r="F88" s="272"/>
      <c r="G88" s="55"/>
      <c r="H88" s="282"/>
    </row>
    <row r="89" spans="1:8" x14ac:dyDescent="0.3">
      <c r="A89" s="256" t="s">
        <v>75</v>
      </c>
      <c r="B89" s="249">
        <v>22000</v>
      </c>
      <c r="C89" s="178">
        <v>10000</v>
      </c>
      <c r="D89" s="264"/>
      <c r="E89" s="289">
        <v>0</v>
      </c>
      <c r="F89" s="272"/>
      <c r="G89" s="55"/>
      <c r="H89" s="282"/>
    </row>
    <row r="90" spans="1:8" x14ac:dyDescent="0.3">
      <c r="A90" s="255" t="s">
        <v>76</v>
      </c>
      <c r="B90" s="248">
        <f>SUM(B44:B89)</f>
        <v>580193.32000000007</v>
      </c>
      <c r="C90" s="185">
        <f>SUM(C44:C89)</f>
        <v>467772.51</v>
      </c>
      <c r="D90" s="264"/>
      <c r="E90" s="290">
        <f>SUM(E44:E89)</f>
        <v>517652.79000000004</v>
      </c>
      <c r="F90" s="272"/>
      <c r="G90" s="55"/>
      <c r="H90" s="282"/>
    </row>
    <row r="91" spans="1:8" x14ac:dyDescent="0.3">
      <c r="A91" s="256"/>
      <c r="B91" s="249"/>
      <c r="C91" s="178"/>
      <c r="D91" s="264"/>
      <c r="E91" s="289"/>
      <c r="F91" s="272"/>
      <c r="G91" s="55"/>
      <c r="H91" s="282"/>
    </row>
    <row r="92" spans="1:8" x14ac:dyDescent="0.3">
      <c r="A92" s="255" t="s">
        <v>77</v>
      </c>
      <c r="B92" s="248">
        <f>SUM(B41-B90)</f>
        <v>-55657.850000000093</v>
      </c>
      <c r="C92" s="185">
        <f>SUM(C41-C90)</f>
        <v>916.82999999995809</v>
      </c>
      <c r="D92" s="264"/>
      <c r="E92" s="290">
        <f>SUM(E41-E90)</f>
        <v>23105.789999999921</v>
      </c>
      <c r="F92" s="272"/>
      <c r="G92" s="55"/>
      <c r="H92" s="282"/>
    </row>
    <row r="93" spans="1:8" x14ac:dyDescent="0.3">
      <c r="A93" s="255" t="s">
        <v>78</v>
      </c>
      <c r="B93" s="248">
        <f>SUM(B5+B92)</f>
        <v>144576.14999999991</v>
      </c>
      <c r="C93" s="185">
        <f>SUM(C5+C92)</f>
        <v>145492.82999999996</v>
      </c>
      <c r="D93" s="264"/>
      <c r="E93" s="290">
        <f>SUM(E5+E92)</f>
        <v>228585.78999999992</v>
      </c>
      <c r="F93" s="272"/>
      <c r="G93" s="55"/>
      <c r="H93" s="282"/>
    </row>
    <row r="94" spans="1:8" x14ac:dyDescent="0.3">
      <c r="A94" s="255" t="s">
        <v>79</v>
      </c>
      <c r="B94" s="248">
        <v>44000</v>
      </c>
      <c r="C94" s="185">
        <v>54000</v>
      </c>
      <c r="D94" s="264"/>
      <c r="E94" s="290">
        <v>54000</v>
      </c>
      <c r="F94" s="272"/>
      <c r="G94" s="55"/>
      <c r="H94" s="282"/>
    </row>
    <row r="95" spans="1:8" x14ac:dyDescent="0.3">
      <c r="A95" s="255" t="s">
        <v>80</v>
      </c>
      <c r="B95" s="248">
        <f>SUM(B93-B94)</f>
        <v>100576.14999999991</v>
      </c>
      <c r="C95" s="185">
        <f>SUM(C93-C94)</f>
        <v>91492.829999999958</v>
      </c>
      <c r="D95" s="264"/>
      <c r="E95" s="293">
        <f>SUM(E93-E94)</f>
        <v>174585.78999999992</v>
      </c>
      <c r="F95" s="272"/>
      <c r="G95" s="55"/>
      <c r="H95" s="282"/>
    </row>
    <row r="96" spans="1:8" ht="15" thickBot="1" x14ac:dyDescent="0.35">
      <c r="A96" s="258"/>
      <c r="B96" s="259"/>
      <c r="C96" s="192"/>
      <c r="D96" s="266"/>
      <c r="E96" s="269"/>
      <c r="F96" s="273"/>
      <c r="G96" s="278"/>
      <c r="H96" s="283"/>
    </row>
  </sheetData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2019</vt:lpstr>
      <vt:lpstr>Budget 2020</vt:lpstr>
      <vt:lpstr>Budget 2021</vt:lpstr>
      <vt:lpstr>2022 Budget</vt:lpstr>
      <vt:lpstr>2023 Budget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 Waelchli-Buehl</dc:creator>
  <cp:lastModifiedBy>Mt Pleasant</cp:lastModifiedBy>
  <cp:lastPrinted>2025-10-27T18:55:00Z</cp:lastPrinted>
  <dcterms:created xsi:type="dcterms:W3CDTF">2018-10-10T17:02:32Z</dcterms:created>
  <dcterms:modified xsi:type="dcterms:W3CDTF">2025-10-27T20:22:48Z</dcterms:modified>
</cp:coreProperties>
</file>